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defaultThemeVersion="202300"/>
  <mc:AlternateContent xmlns:mc="http://schemas.openxmlformats.org/markup-compatibility/2006">
    <mc:Choice Requires="x15">
      <x15ac:absPath xmlns:x15ac="http://schemas.microsoft.com/office/spreadsheetml/2010/11/ac" url="https://rcirogers.sharepoint.com/teams/FIN-Rep/FINREPORTING/MD&amp;A/2025/Q4/Supplemental/"/>
    </mc:Choice>
  </mc:AlternateContent>
  <xr:revisionPtr revIDLastSave="832" documentId="11_9C3726A5C50678C78ACAB7E1C97FA7C1914270D2" xr6:coauthVersionLast="47" xr6:coauthVersionMax="47" xr10:uidLastSave="{5B6D36B9-289F-4C84-A8EF-A3DB16D40B83}"/>
  <bookViews>
    <workbookView xWindow="-28920" yWindow="-1110" windowWidth="29040" windowHeight="15720" tabRatio="704" xr2:uid="{00000000-000D-0000-FFFF-FFFF00000000}"/>
  </bookViews>
  <sheets>
    <sheet name="Cover" sheetId="15" r:id="rId1"/>
    <sheet name="Consolidated Financial Results" sheetId="3" r:id="rId2"/>
    <sheet name="Additional Information" sheetId="4" r:id="rId3"/>
    <sheet name="Free Cash Flow" sheetId="5" r:id="rId4"/>
    <sheet name="Adjusted Net Debt" sheetId="6" r:id="rId5"/>
    <sheet name="Balance Sheet" sheetId="7" r:id="rId6"/>
    <sheet name="Cash Flow" sheetId="8" r:id="rId7"/>
    <sheet name="Wireless" sheetId="9" r:id="rId8"/>
    <sheet name="Cable" sheetId="10" r:id="rId9"/>
    <sheet name="Media" sheetId="11" r:id="rId10"/>
    <sheet name="Key Performance Indicators" sheetId="12" r:id="rId11"/>
    <sheet name="Non-GAAP and Other Financial Me" sheetId="13" r:id="rId12"/>
    <sheet name="Non-GAAP and Other Financial"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7" l="1"/>
  <c r="D35" i="7"/>
  <c r="D25" i="7"/>
  <c r="D21" i="7"/>
  <c r="D20" i="7"/>
</calcChain>
</file>

<file path=xl/sharedStrings.xml><?xml version="1.0" encoding="utf-8"?>
<sst xmlns="http://schemas.openxmlformats.org/spreadsheetml/2006/main" count="504" uniqueCount="268">
  <si>
    <t>Rogers Communications Inc.</t>
  </si>
  <si>
    <t>Consolidated Financial Results</t>
  </si>
  <si>
    <t>(unaudited)</t>
  </si>
  <si>
    <t>2025</t>
  </si>
  <si>
    <t>2024</t>
  </si>
  <si>
    <t>(In millions of dollars, except per share amounts)</t>
  </si>
  <si>
    <t>Annual</t>
  </si>
  <si>
    <t>Q4'25</t>
  </si>
  <si>
    <t>Q3'25</t>
  </si>
  <si>
    <t>Q2'25</t>
  </si>
  <si>
    <t>Q1'25</t>
  </si>
  <si>
    <t>Q4'24</t>
  </si>
  <si>
    <t>Q3'24</t>
  </si>
  <si>
    <t>Q2'24</t>
  </si>
  <si>
    <t>Q1'24</t>
  </si>
  <si>
    <t>x</t>
  </si>
  <si>
    <t>Revenue</t>
  </si>
  <si>
    <t>Wireless</t>
  </si>
  <si>
    <t>Cable</t>
  </si>
  <si>
    <t>Media</t>
  </si>
  <si>
    <t>Corporate items and intercompany eliminations</t>
  </si>
  <si>
    <r>
      <rPr>
        <sz val="10"/>
        <color rgb="FF000000"/>
        <rFont val="Arial"/>
        <family val="2"/>
      </rPr>
      <t xml:space="preserve">Total service revenue </t>
    </r>
    <r>
      <rPr>
        <vertAlign val="superscript"/>
        <sz val="10"/>
        <color rgb="FF000000"/>
        <rFont val="Arial"/>
        <family val="2"/>
      </rPr>
      <t>1</t>
    </r>
  </si>
  <si>
    <t>Adjusted EBITDA</t>
  </si>
  <si>
    <r>
      <rPr>
        <sz val="10"/>
        <color rgb="FF000000"/>
        <rFont val="Arial"/>
        <family val="2"/>
      </rPr>
      <t xml:space="preserve">Adjusted EBITDA </t>
    </r>
    <r>
      <rPr>
        <vertAlign val="superscript"/>
        <sz val="10"/>
        <color rgb="FF000000"/>
        <rFont val="Arial"/>
        <family val="2"/>
      </rPr>
      <t>2</t>
    </r>
  </si>
  <si>
    <t>Deduct (add):</t>
  </si>
  <si>
    <t>Depreciation and amortization</t>
  </si>
  <si>
    <t>Restructuring, acquisition and other</t>
  </si>
  <si>
    <t>Finance costs</t>
  </si>
  <si>
    <t>Net income before income tax expense</t>
  </si>
  <si>
    <t>Income tax expense</t>
  </si>
  <si>
    <t>Net income</t>
  </si>
  <si>
    <t>Net income attributable to RCI shareholders</t>
  </si>
  <si>
    <t>Non-controlling interest</t>
  </si>
  <si>
    <t>Basic</t>
  </si>
  <si>
    <t>Diluted</t>
  </si>
  <si>
    <t>Add (deduct):</t>
  </si>
  <si>
    <t>Change in fair value of subsidiary equity derivative instruments</t>
  </si>
  <si>
    <t xml:space="preserve">Depreciation and amortization on fair value increment of Shaw </t>
  </si>
  <si>
    <t xml:space="preserve"> Transaction-related assets </t>
  </si>
  <si>
    <t>Gain on repayment of long-term debt</t>
  </si>
  <si>
    <t>Income tax impact of above items</t>
  </si>
  <si>
    <r>
      <rPr>
        <sz val="10"/>
        <color rgb="FF000000"/>
        <rFont val="Arial"/>
        <family val="2"/>
      </rPr>
      <t xml:space="preserve">Adjusted net income </t>
    </r>
    <r>
      <rPr>
        <vertAlign val="superscript"/>
        <sz val="10"/>
        <color rgb="FF000000"/>
        <rFont val="Arial"/>
        <family val="2"/>
      </rPr>
      <t>2</t>
    </r>
  </si>
  <si>
    <r>
      <rPr>
        <sz val="10"/>
        <color rgb="FF000000"/>
        <rFont val="Arial"/>
        <family val="2"/>
      </rPr>
      <t xml:space="preserve">Adjusted net income attributable to RCI shareholders </t>
    </r>
    <r>
      <rPr>
        <vertAlign val="superscript"/>
        <sz val="10"/>
        <color rgb="FF000000"/>
        <rFont val="Arial"/>
        <family val="2"/>
      </rPr>
      <t>2</t>
    </r>
  </si>
  <si>
    <r>
      <rPr>
        <sz val="10"/>
        <color rgb="FF000000"/>
        <rFont val="Arial"/>
        <family val="2"/>
      </rPr>
      <t xml:space="preserve">Adjusted earnings per share attributable to RCI shareholders: </t>
    </r>
    <r>
      <rPr>
        <vertAlign val="superscript"/>
        <sz val="10"/>
        <color rgb="FF000000"/>
        <rFont val="Arial"/>
        <family val="2"/>
      </rPr>
      <t>2</t>
    </r>
  </si>
  <si>
    <t>Additional Information</t>
  </si>
  <si>
    <t>(In millions of dollars, except capital intensity and per share amounts)</t>
  </si>
  <si>
    <t>Capital expenditures</t>
  </si>
  <si>
    <t>Corporate</t>
  </si>
  <si>
    <r>
      <rPr>
        <sz val="10"/>
        <color rgb="FF000000"/>
        <rFont val="Arial"/>
        <family val="2"/>
      </rPr>
      <t xml:space="preserve">Capital expenditures </t>
    </r>
    <r>
      <rPr>
        <vertAlign val="superscript"/>
        <sz val="10"/>
        <color rgb="FF000000"/>
        <rFont val="Arial"/>
        <family val="2"/>
      </rPr>
      <t>1</t>
    </r>
  </si>
  <si>
    <r>
      <rPr>
        <sz val="10"/>
        <color rgb="FF000000"/>
        <rFont val="Arial"/>
        <family val="2"/>
      </rPr>
      <t xml:space="preserve">Capital intensity </t>
    </r>
    <r>
      <rPr>
        <vertAlign val="superscript"/>
        <sz val="10"/>
        <color rgb="FF000000"/>
        <rFont val="Arial"/>
        <family val="2"/>
      </rPr>
      <t>2</t>
    </r>
  </si>
  <si>
    <t>Consolidated</t>
  </si>
  <si>
    <t>Deduct:</t>
  </si>
  <si>
    <t>Interest on borrowings, net and capitalized interest</t>
  </si>
  <si>
    <t>Cash income taxes paid</t>
  </si>
  <si>
    <r>
      <rPr>
        <sz val="10"/>
        <color rgb="FF000000"/>
        <rFont val="Arial"/>
        <family val="2"/>
      </rPr>
      <t xml:space="preserve">Free cash flow </t>
    </r>
    <r>
      <rPr>
        <vertAlign val="superscript"/>
        <sz val="10"/>
        <color rgb="FF000000"/>
        <rFont val="Arial"/>
        <family val="2"/>
      </rPr>
      <t>2</t>
    </r>
  </si>
  <si>
    <r>
      <rPr>
        <sz val="10"/>
        <color rgb="FF000000"/>
        <rFont val="Arial"/>
        <family val="2"/>
      </rPr>
      <t xml:space="preserve">Dividends declared </t>
    </r>
    <r>
      <rPr>
        <vertAlign val="superscript"/>
        <sz val="10"/>
        <color rgb="FF000000"/>
        <rFont val="Arial"/>
        <family val="2"/>
      </rPr>
      <t>3</t>
    </r>
  </si>
  <si>
    <t>Dividends per share</t>
  </si>
  <si>
    <t>Free Cash Flow</t>
  </si>
  <si>
    <t>(In millions of dollars)</t>
  </si>
  <si>
    <t>Cash provided by operating activities</t>
  </si>
  <si>
    <t>Interest paid, net</t>
  </si>
  <si>
    <t>Program rights amortization</t>
  </si>
  <si>
    <t>Change in net operating assets and liabilities</t>
  </si>
  <si>
    <t>Distributions paid by subsidiaries to non-controlling interests</t>
  </si>
  <si>
    <t>Free cash flow</t>
  </si>
  <si>
    <t>Adjusted Net Debt</t>
  </si>
  <si>
    <t>(In millions of dollars, except ratios)</t>
  </si>
  <si>
    <t>Current portion of long-term debt</t>
  </si>
  <si>
    <t>Long-term debt</t>
  </si>
  <si>
    <t>Deferred transaction costs and discounts</t>
  </si>
  <si>
    <t>Adjustment of US dollar-denominated debt to hedged rate</t>
  </si>
  <si>
    <r>
      <rPr>
        <sz val="10"/>
        <color rgb="FF000000"/>
        <rFont val="Arial"/>
        <family val="2"/>
      </rPr>
      <t xml:space="preserve">Subordinated notes adjustment </t>
    </r>
    <r>
      <rPr>
        <vertAlign val="superscript"/>
        <sz val="10"/>
        <color rgb="FF000000"/>
        <rFont val="Arial"/>
        <family val="2"/>
      </rPr>
      <t>1</t>
    </r>
  </si>
  <si>
    <t>Short-term borrowings</t>
  </si>
  <si>
    <r>
      <rPr>
        <sz val="10"/>
        <color rgb="FF000000"/>
        <rFont val="Arial"/>
        <family val="2"/>
      </rPr>
      <t xml:space="preserve">Deferred government grant liability </t>
    </r>
    <r>
      <rPr>
        <vertAlign val="superscript"/>
        <sz val="10"/>
        <color rgb="FF000000"/>
        <rFont val="Arial"/>
        <family val="2"/>
      </rPr>
      <t>2</t>
    </r>
  </si>
  <si>
    <t>Current portion of lease liabilities</t>
  </si>
  <si>
    <t>Lease liabilities</t>
  </si>
  <si>
    <t>Cash and cash equivalents</t>
  </si>
  <si>
    <r>
      <rPr>
        <sz val="10"/>
        <color rgb="FF000000"/>
        <rFont val="Arial"/>
        <family val="2"/>
      </rPr>
      <t xml:space="preserve">Adjusted net debt </t>
    </r>
    <r>
      <rPr>
        <vertAlign val="superscript"/>
        <sz val="10"/>
        <color rgb="FF000000"/>
        <rFont val="Arial"/>
        <family val="2"/>
      </rPr>
      <t>3</t>
    </r>
  </si>
  <si>
    <t>Divided by: trailing 12-month adjusted EBITDA</t>
  </si>
  <si>
    <r>
      <rPr>
        <sz val="10"/>
        <color rgb="FF000000"/>
        <rFont val="Arial"/>
        <family val="2"/>
      </rPr>
      <t xml:space="preserve">Debt leverage ratio </t>
    </r>
    <r>
      <rPr>
        <vertAlign val="superscript"/>
        <sz val="10"/>
        <color rgb="FF000000"/>
        <rFont val="Arial"/>
        <family val="2"/>
      </rPr>
      <t>3</t>
    </r>
  </si>
  <si>
    <r>
      <rPr>
        <sz val="10"/>
        <color rgb="FF000000"/>
        <rFont val="Arial"/>
        <family val="2"/>
      </rPr>
      <t xml:space="preserve">Divided by: pro forma trailing 12-month adjusted EBITDA </t>
    </r>
    <r>
      <rPr>
        <vertAlign val="superscript"/>
        <sz val="10"/>
        <color rgb="FF000000"/>
        <rFont val="Arial"/>
        <family val="2"/>
      </rPr>
      <t>3</t>
    </r>
  </si>
  <si>
    <t>n/a</t>
  </si>
  <si>
    <r>
      <rPr>
        <sz val="10"/>
        <color rgb="FF000000"/>
        <rFont val="Arial"/>
        <family val="2"/>
      </rPr>
      <t xml:space="preserve">Pro forma debt leverage ratio </t>
    </r>
    <r>
      <rPr>
        <vertAlign val="superscript"/>
        <sz val="10"/>
        <color rgb="FF000000"/>
        <rFont val="Arial"/>
        <family val="2"/>
      </rPr>
      <t>3</t>
    </r>
  </si>
  <si>
    <t>Consolidated Statements of Financial Position</t>
  </si>
  <si>
    <t>ASSETS</t>
  </si>
  <si>
    <t>Current assets:</t>
  </si>
  <si>
    <t>Accounts receivable</t>
  </si>
  <si>
    <t>Inventories</t>
  </si>
  <si>
    <t>Current portion of contract assets</t>
  </si>
  <si>
    <t>Other current assets</t>
  </si>
  <si>
    <t>Current portion of derivative instruments</t>
  </si>
  <si>
    <t>Assets held for sale</t>
  </si>
  <si>
    <t>Total current assets</t>
  </si>
  <si>
    <t>Property, plant and equipment</t>
  </si>
  <si>
    <t>Intangible assets</t>
  </si>
  <si>
    <t>Investments</t>
  </si>
  <si>
    <t>Derivative instruments</t>
  </si>
  <si>
    <t>Financing receivables</t>
  </si>
  <si>
    <t>Other long-term assets</t>
  </si>
  <si>
    <t>Goodwill</t>
  </si>
  <si>
    <t>Total assets</t>
  </si>
  <si>
    <t>LIABILITIES AND EQUITY</t>
  </si>
  <si>
    <t>Current liabilities:</t>
  </si>
  <si>
    <t>Accounts payable and accrued liabilities</t>
  </si>
  <si>
    <t>Income tax payable</t>
  </si>
  <si>
    <t>Other current liabilities</t>
  </si>
  <si>
    <t>Contract liabilities</t>
  </si>
  <si>
    <t>Liabilities associated with assets held for sale</t>
  </si>
  <si>
    <t>Total current liabilities</t>
  </si>
  <si>
    <t>Provisions</t>
  </si>
  <si>
    <t>Other long-term liabilities</t>
  </si>
  <si>
    <t>Deferred tax liabilities</t>
  </si>
  <si>
    <t>Total liabilities</t>
  </si>
  <si>
    <t>Equity</t>
  </si>
  <si>
    <t>Equity attributable to RCI shareholders</t>
  </si>
  <si>
    <t>Total liabilities and equity</t>
  </si>
  <si>
    <t>Consolidated Statements of Cash Flows</t>
  </si>
  <si>
    <t>Cash provided by (used in):</t>
  </si>
  <si>
    <t>Operating activities:</t>
  </si>
  <si>
    <t>Net income for the period</t>
  </si>
  <si>
    <t>Adjustments to reconcile net income to cash provided by operating activities:</t>
  </si>
  <si>
    <t>Post-employment benefits contributions, net of expense</t>
  </si>
  <si>
    <t>Income from associates and joint ventures</t>
  </si>
  <si>
    <t>Gain on disposition of data centres</t>
  </si>
  <si>
    <t>Other</t>
  </si>
  <si>
    <t>Income taxes paid</t>
  </si>
  <si>
    <t>Interest paid</t>
  </si>
  <si>
    <t>Investing activities:</t>
  </si>
  <si>
    <t>Acquisitions and other strategic transactions, net of cash acquired</t>
  </si>
  <si>
    <t>Cash used in investing activities</t>
  </si>
  <si>
    <t>Financing activities:</t>
  </si>
  <si>
    <t>Net proceeds received from (repayment of) short-term borrowings</t>
  </si>
  <si>
    <t>Net (repayment) issuance of long-term debt</t>
  </si>
  <si>
    <t>Transaction costs incurred</t>
  </si>
  <si>
    <t>Principal payments of lease liabilities</t>
  </si>
  <si>
    <t>Dividends paid to RCI shareholders</t>
  </si>
  <si>
    <t>Issuance of subsidiary shares to non-controlling interest</t>
  </si>
  <si>
    <t>Cash (used in) provided by financing activities</t>
  </si>
  <si>
    <t>Change in cash and cash equivalents</t>
  </si>
  <si>
    <t>Cash and cash equivalents, beginning of period</t>
  </si>
  <si>
    <t>Cash and cash equivalents, end of period</t>
  </si>
  <si>
    <t>(In millions of dollars, except margins)</t>
  </si>
  <si>
    <t>Service revenue from external customers</t>
  </si>
  <si>
    <t>Service revenue from internal customers</t>
  </si>
  <si>
    <t>Service revenue</t>
  </si>
  <si>
    <t>Equipment revenue from external customers</t>
  </si>
  <si>
    <t>Operating costs</t>
  </si>
  <si>
    <t>Cost of equipment</t>
  </si>
  <si>
    <t>Other operating costs</t>
  </si>
  <si>
    <r>
      <rPr>
        <sz val="10"/>
        <color rgb="FF000000"/>
        <rFont val="Arial"/>
        <family val="2"/>
      </rPr>
      <t xml:space="preserve">Adjusted EBITDA margin </t>
    </r>
    <r>
      <rPr>
        <vertAlign val="superscript"/>
        <sz val="10"/>
        <color rgb="FF000000"/>
        <rFont val="Arial"/>
        <family val="2"/>
      </rPr>
      <t>1</t>
    </r>
  </si>
  <si>
    <r>
      <rPr>
        <vertAlign val="superscript"/>
        <sz val="10"/>
        <color rgb="FF000000"/>
        <rFont val="Arial"/>
        <family val="2"/>
      </rPr>
      <t>1</t>
    </r>
    <r>
      <rPr>
        <sz val="10"/>
        <color rgb="FF000000"/>
        <rFont val="Arial"/>
        <family val="2"/>
      </rPr>
      <t xml:space="preserve"> Calculated using service revenue.</t>
    </r>
  </si>
  <si>
    <r>
      <rPr>
        <sz val="10"/>
        <color rgb="FF000000"/>
        <rFont val="Arial"/>
        <family val="2"/>
      </rPr>
      <t xml:space="preserve">Subscriber Results </t>
    </r>
    <r>
      <rPr>
        <vertAlign val="superscript"/>
        <sz val="10"/>
        <color rgb="FF000000"/>
        <rFont val="Arial"/>
        <family val="2"/>
      </rPr>
      <t>1</t>
    </r>
  </si>
  <si>
    <t>(In thousands, except churn and mobile phone ARPU)</t>
  </si>
  <si>
    <t>Postpaid mobile phone</t>
  </si>
  <si>
    <t>Gross additions</t>
  </si>
  <si>
    <t>Net additions</t>
  </si>
  <si>
    <r>
      <rPr>
        <sz val="10"/>
        <color rgb="FF000000"/>
        <rFont val="Arial"/>
        <family val="2"/>
      </rPr>
      <t xml:space="preserve">Total postpaid mobile phone subscribers </t>
    </r>
    <r>
      <rPr>
        <vertAlign val="superscript"/>
        <sz val="10"/>
        <color rgb="FF000000"/>
        <rFont val="Arial"/>
        <family val="2"/>
      </rPr>
      <t>2,3</t>
    </r>
  </si>
  <si>
    <t>Churn (monthly)</t>
  </si>
  <si>
    <t>Prepaid mobile phone</t>
  </si>
  <si>
    <t>Net additions (losses)</t>
  </si>
  <si>
    <r>
      <rPr>
        <sz val="10"/>
        <color rgb="FF000000"/>
        <rFont val="Arial"/>
        <family val="2"/>
      </rPr>
      <t>Total prepaid mobile phone subscribers</t>
    </r>
    <r>
      <rPr>
        <vertAlign val="superscript"/>
        <sz val="10"/>
        <color rgb="FF000000"/>
        <rFont val="Arial"/>
        <family val="2"/>
      </rPr>
      <t xml:space="preserve"> 2,3</t>
    </r>
  </si>
  <si>
    <r>
      <rPr>
        <sz val="10"/>
        <color rgb="FF000000"/>
        <rFont val="Arial"/>
        <family val="2"/>
      </rPr>
      <t xml:space="preserve">Mobile phone ARPU (monthly) </t>
    </r>
    <r>
      <rPr>
        <vertAlign val="superscript"/>
        <sz val="10"/>
        <color rgb="FF000000"/>
        <rFont val="Arial"/>
        <family val="2"/>
      </rPr>
      <t>4</t>
    </r>
  </si>
  <si>
    <t>Adjusted EBITDA margin</t>
  </si>
  <si>
    <r>
      <rPr>
        <sz val="10"/>
        <color rgb="FF000000"/>
        <rFont val="Arial"/>
        <family val="2"/>
      </rPr>
      <t>Subscriber Results</t>
    </r>
    <r>
      <rPr>
        <vertAlign val="superscript"/>
        <sz val="10"/>
        <color rgb="FF000000"/>
        <rFont val="Arial"/>
        <family val="2"/>
      </rPr>
      <t xml:space="preserve"> 1</t>
    </r>
  </si>
  <si>
    <t>(In thousands, except ARPA and penetration)</t>
  </si>
  <si>
    <r>
      <rPr>
        <sz val="10"/>
        <color rgb="FF000000"/>
        <rFont val="Arial"/>
        <family val="2"/>
      </rPr>
      <t>Homes passed</t>
    </r>
    <r>
      <rPr>
        <vertAlign val="superscript"/>
        <sz val="10"/>
        <color rgb="FF000000"/>
        <rFont val="Arial"/>
        <family val="2"/>
      </rPr>
      <t xml:space="preserve"> 2</t>
    </r>
  </si>
  <si>
    <t>Customer relationships</t>
  </si>
  <si>
    <r>
      <rPr>
        <sz val="10"/>
        <color rgb="FF000000"/>
        <rFont val="Arial"/>
        <family val="2"/>
      </rPr>
      <t>Total customer relationships</t>
    </r>
    <r>
      <rPr>
        <vertAlign val="superscript"/>
        <sz val="10"/>
        <color rgb="FF000000"/>
        <rFont val="Arial"/>
        <family val="2"/>
      </rPr>
      <t xml:space="preserve"> 2,3</t>
    </r>
  </si>
  <si>
    <r>
      <rPr>
        <sz val="10"/>
        <color rgb="FF000000"/>
        <rFont val="Arial"/>
        <family val="2"/>
      </rPr>
      <t xml:space="preserve">ARPA (monthly) </t>
    </r>
    <r>
      <rPr>
        <vertAlign val="superscript"/>
        <sz val="10"/>
        <color rgb="FF000000"/>
        <rFont val="Arial"/>
        <family val="2"/>
      </rPr>
      <t>4</t>
    </r>
  </si>
  <si>
    <r>
      <rPr>
        <sz val="10"/>
        <color rgb="FF000000"/>
        <rFont val="Arial"/>
        <family val="2"/>
      </rPr>
      <t xml:space="preserve">Penetration </t>
    </r>
    <r>
      <rPr>
        <vertAlign val="superscript"/>
        <sz val="10"/>
        <color rgb="FF000000"/>
        <rFont val="Arial"/>
        <family val="2"/>
      </rPr>
      <t>2</t>
    </r>
  </si>
  <si>
    <t>Retail Internet</t>
  </si>
  <si>
    <r>
      <rPr>
        <sz val="10"/>
        <color rgb="FF000000"/>
        <rFont val="Arial"/>
        <family val="2"/>
      </rPr>
      <t>Total retail Internet subscribers</t>
    </r>
    <r>
      <rPr>
        <vertAlign val="superscript"/>
        <sz val="10"/>
        <color rgb="FF000000"/>
        <rFont val="Arial"/>
        <family val="2"/>
      </rPr>
      <t xml:space="preserve"> 2,3</t>
    </r>
  </si>
  <si>
    <t>Video</t>
  </si>
  <si>
    <t>Net losses</t>
  </si>
  <si>
    <r>
      <rPr>
        <sz val="10"/>
        <color rgb="FF000000"/>
        <rFont val="Arial"/>
        <family val="2"/>
      </rPr>
      <t xml:space="preserve">Total Video subscribers </t>
    </r>
    <r>
      <rPr>
        <vertAlign val="superscript"/>
        <sz val="10"/>
        <color rgb="FF000000"/>
        <rFont val="Arial"/>
        <family val="2"/>
      </rPr>
      <t>2</t>
    </r>
  </si>
  <si>
    <t>Home Monitoring</t>
  </si>
  <si>
    <r>
      <rPr>
        <sz val="10"/>
        <color rgb="FF000000"/>
        <rFont val="Arial"/>
        <family val="2"/>
      </rPr>
      <t xml:space="preserve">Total Home Monitoring subscribers </t>
    </r>
    <r>
      <rPr>
        <vertAlign val="superscript"/>
        <sz val="10"/>
        <color rgb="FF000000"/>
        <rFont val="Arial"/>
        <family val="2"/>
      </rPr>
      <t>2</t>
    </r>
  </si>
  <si>
    <t>Home Phone</t>
  </si>
  <si>
    <r>
      <rPr>
        <sz val="10"/>
        <color rgb="FF000000"/>
        <rFont val="Arial"/>
        <family val="2"/>
      </rPr>
      <t xml:space="preserve">Total Home Phone subscribers </t>
    </r>
    <r>
      <rPr>
        <vertAlign val="superscript"/>
        <sz val="10"/>
        <color rgb="FF000000"/>
        <rFont val="Arial"/>
        <family val="2"/>
      </rPr>
      <t>2</t>
    </r>
  </si>
  <si>
    <r>
      <rPr>
        <vertAlign val="superscript"/>
        <sz val="10"/>
        <color rgb="FF000000"/>
        <rFont val="Arial"/>
        <family val="2"/>
      </rPr>
      <t>1</t>
    </r>
    <r>
      <rPr>
        <sz val="10"/>
        <color rgb="FF000000"/>
        <rFont val="Arial"/>
        <family val="2"/>
      </rPr>
      <t xml:space="preserve"> Subscriber results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 xml:space="preserve">3 </t>
    </r>
    <r>
      <rPr>
        <sz val="10"/>
        <color rgb="FF000000"/>
        <rFont val="Arial"/>
        <family val="2"/>
      </rPr>
      <t xml:space="preserve">Effective April 1, 2025, and on a prospective basis, we added 122,000 customer relationships and 124,000 retail Internet subscribers to reflect the completion of the migration of subscribers from legacy Fido Internet plans that we had previously removed when we stopped selling new plans for this service. Given this, we believe this adjustment more meaningfully reflects the underlying organic subscriber performance of our retail Internet business. 
</t>
    </r>
    <r>
      <rPr>
        <vertAlign val="superscript"/>
        <sz val="10"/>
        <color rgb="FF000000"/>
        <rFont val="Arial"/>
        <family val="2"/>
      </rPr>
      <t xml:space="preserve">4 </t>
    </r>
    <r>
      <rPr>
        <sz val="10"/>
        <color rgb="FF000000"/>
        <rFont val="Arial"/>
        <family val="2"/>
      </rPr>
      <t xml:space="preserve">ARPA is a supplementary financial measure. See "Non-GAAP and Other Financial Measures" </t>
    </r>
    <r>
      <rPr>
        <sz val="10"/>
        <color rgb="FF000000"/>
        <rFont val="Arial"/>
        <family val="2"/>
      </rPr>
      <t>for an explanation as to the composition of this measure.</t>
    </r>
  </si>
  <si>
    <t>Revenue from external customers</t>
  </si>
  <si>
    <t>Revenue from internal customers</t>
  </si>
  <si>
    <t>Key Performance Indicators</t>
  </si>
  <si>
    <t>• subscriber counts;
  • Wireless;
  • Cable; and
  • homes passed (Cable);
• Wireless subscriber churn (churn);
• Wireless mobile phone average revenue per user (ARPU);
• Cable average revenue per account (ARPA);
• Cable customer relationships;
• Cable market penetration (penetration);
• capital intensity; and
• total service revenue.</t>
  </si>
  <si>
    <t>Non-GAAP and Other Financial Measures</t>
  </si>
  <si>
    <t xml:space="preserve">We use the following "non-GAAP financial measures" and other "specified financial measures" (each within the meaning of applicable Canadian securities law). These are reviewed regularly by management and the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standardized measures under IFRS, so may not be reliable ways to compare us to other companies. </t>
  </si>
  <si>
    <t>Non-GAAP financial measures</t>
  </si>
  <si>
    <t>Specified financial measure</t>
  </si>
  <si>
    <t>How it is useful</t>
  </si>
  <si>
    <t> 
How we calculate it</t>
  </si>
  <si>
    <t>Most directly
comparable
IFRS financial
measure</t>
  </si>
  <si>
    <t>Adjusted net
income</t>
  </si>
  <si>
    <t>●</t>
  </si>
  <si>
    <t xml:space="preserve">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
</t>
  </si>
  <si>
    <t>Adjusted net income attributable to RCI shareholders</t>
  </si>
  <si>
    <t>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t>
  </si>
  <si>
    <t>Net income (loss) attributable to RCI shareholders</t>
  </si>
  <si>
    <t>Pro forma trailing 12-month adjusted EBITDA</t>
  </si>
  <si>
    <t xml:space="preserve">To illustrate the results of a combined Rogers and MLSE as if the MLSE Transaction had closed at the beginning of the applicable trailing 12-month period.
</t>
  </si>
  <si>
    <t>Trailing 12-month adjusted EBITDA
add
MLSE adjusted EBITDA - January to June 2025</t>
  </si>
  <si>
    <t>Trailing 12-month adjusted EBITDA</t>
  </si>
  <si>
    <t>Non-GAAP ratios</t>
  </si>
  <si>
    <t>How we calculate it</t>
  </si>
  <si>
    <t>Adjusted basic 
earnings per 
share
Adjusted diluted 
earnings per 
share</t>
  </si>
  <si>
    <t>Pro forma debt leverage ratio</t>
  </si>
  <si>
    <t>We believe this helps investors and analysts analyze our ability to service our debt obligations, with the results of a combined Rogers and MLSE as if the MLSE Transaction had closed at the beginning of the applicable trailing 12-month period.</t>
  </si>
  <si>
    <t>Adjusted net debt
divided by
pro forma trailing 12-month adjusted EBITDA</t>
  </si>
  <si>
    <t>Total of segments measures</t>
  </si>
  <si>
    <t>Most directly comparable IFRS financial measure</t>
  </si>
  <si>
    <t>Capital management measures</t>
  </si>
  <si>
    <t>To show how much cash we generate that is available to repay debt and reinvest in our company, which is an important indicator of our financial strength and performance.</t>
  </si>
  <si>
    <t>We believe that some investors and analysts use free cash flow to value a business and its underlying assets.</t>
  </si>
  <si>
    <t>Adjusted net debt</t>
  </si>
  <si>
    <t>We believe this helps investors and analysts analyze our debt and cash balances while taking into account the impact of debt derivatives on our US dollar-denominated debt.</t>
  </si>
  <si>
    <t>Debt leverage ratio</t>
  </si>
  <si>
    <t>We believe this helps investors and analysts analyze our ability to service our debt obligations.</t>
  </si>
  <si>
    <t>Available liquidity</t>
  </si>
  <si>
    <t>To help determine if we are able to meet all of our commitments, to execute our business plan, and to mitigate the risk of economic downturns.</t>
  </si>
  <si>
    <t>Supplementary financial measures</t>
  </si>
  <si>
    <t>Adjusted EBITDA
divided by
revenue.</t>
  </si>
  <si>
    <t>Wireless mobile phone average revenue per user (ARPU)</t>
  </si>
  <si>
    <t>Wireless service revenue
divided by
average total number of Wireless mobile phone subscribers for the relevant period.</t>
  </si>
  <si>
    <t>Cable average revenue per account (ARPA)</t>
  </si>
  <si>
    <t>Cable service revenue 
divided by 
average total number of customer relationships for the relevant period.</t>
  </si>
  <si>
    <t>Capital intensity</t>
  </si>
  <si>
    <t>Capital expenditures 
divided by 
revenue.</t>
  </si>
  <si>
    <t>Reconciliation of adjusted EBITDA</t>
  </si>
  <si>
    <t>Three months ended</t>
  </si>
  <si>
    <t>Twelve months ended</t>
  </si>
  <si>
    <t>December 31</t>
  </si>
  <si>
    <t>Add:</t>
  </si>
  <si>
    <t>EBITDA</t>
  </si>
  <si>
    <t>Distributions paid by subsidiaries to non-controlling interest</t>
  </si>
  <si>
    <t>Cash provided by operating activities before changes in net operating assets and</t>
  </si>
  <si>
    <t>liabilities, income taxes paid, and interest paid</t>
  </si>
  <si>
    <t>Additions to program rights and other intangible assets</t>
  </si>
  <si>
    <t>Changes in non-cash working capital related to investing acitivities</t>
  </si>
  <si>
    <t xml:space="preserve">Capital expenditures </t>
  </si>
  <si>
    <t>Post-employment benefit contributions, net of expense</t>
  </si>
  <si>
    <t>Cash flows relating to other operating activities</t>
  </si>
  <si>
    <t>Other investment (income) losses</t>
  </si>
  <si>
    <t>Gain on dispostion of data centres</t>
  </si>
  <si>
    <r>
      <rPr>
        <vertAlign val="superscript"/>
        <sz val="10"/>
        <color rgb="FF000000"/>
        <rFont val="Arial"/>
        <family val="2"/>
      </rPr>
      <t>1</t>
    </r>
    <r>
      <rPr>
        <sz val="10"/>
        <color rgb="FF000000"/>
        <rFont val="Arial"/>
        <family val="2"/>
      </rPr>
      <t xml:space="preserve"> Subscriber counts and subscriber churn are key performance indicators. See “Key Performance Indicators”.
</t>
    </r>
    <r>
      <rPr>
        <vertAlign val="superscript"/>
        <sz val="10"/>
        <color rgb="FF000000"/>
        <rFont val="Arial"/>
        <family val="2"/>
      </rPr>
      <t>2</t>
    </r>
    <r>
      <rPr>
        <sz val="10"/>
        <color rgb="FF000000"/>
        <rFont val="Arial"/>
        <family val="2"/>
      </rPr>
      <t xml:space="preserve"> As at end of period.
</t>
    </r>
    <r>
      <rPr>
        <vertAlign val="superscript"/>
        <sz val="10"/>
        <color rgb="FF000000"/>
        <rFont val="Arial"/>
        <family val="2"/>
      </rPr>
      <t xml:space="preserve">3 </t>
    </r>
    <r>
      <rPr>
        <sz val="10"/>
        <color rgb="FF000000"/>
        <rFont val="Arial"/>
        <family val="2"/>
      </rPr>
      <t xml:space="preserve">Effective April 1, 2025, and on a prospective basis, we adjusted our mobile phone subscriber bases to add 96,000 postpaid subscribers and 5,000 prepaid subscribers associated with the completion of the migration of customers from brands we had previously stopped selling. We believe this adjustment more meaningfully reflects the underlying organic subscriber performance of our mobile phone business.
This year, 11,000 (third quarter) and 3,000 (fourth quarter) postpaid mobile phone and 4,000 (third quarter) and 7,000 (fourth quarter) prepaid mobile phone customers impacted by the ongoing decommissioning of our 3G network have been excluded from our customer base and churn metrics above.
</t>
    </r>
    <r>
      <rPr>
        <vertAlign val="superscript"/>
        <sz val="10"/>
        <color rgb="FF000000"/>
        <rFont val="Arial"/>
        <family val="2"/>
      </rPr>
      <t>4</t>
    </r>
    <r>
      <rPr>
        <sz val="10"/>
        <color rgb="FF000000"/>
        <rFont val="Arial"/>
        <family val="2"/>
      </rPr>
      <t xml:space="preserve"> Mobile phone ARPU is a supplementary financial measure.  See "Non-GAAP and Other Financial Measures" for an explanation as to the composition of this measure.</t>
    </r>
  </si>
  <si>
    <r>
      <t xml:space="preserve">Gain on revaluation of MLSE investment </t>
    </r>
    <r>
      <rPr>
        <vertAlign val="superscript"/>
        <sz val="10"/>
        <color rgb="FF000000"/>
        <rFont val="Arial"/>
        <family val="2"/>
      </rPr>
      <t>3</t>
    </r>
  </si>
  <si>
    <r>
      <t xml:space="preserve">Earnings per share attributable to RCI shareholders </t>
    </r>
    <r>
      <rPr>
        <vertAlign val="superscript"/>
        <sz val="10"/>
        <color rgb="FF000000"/>
        <rFont val="Arial"/>
        <family val="2"/>
      </rPr>
      <t>3</t>
    </r>
    <r>
      <rPr>
        <sz val="10"/>
        <color rgb="FF000000"/>
        <rFont val="Arial"/>
        <family val="2"/>
      </rPr>
      <t>:</t>
    </r>
  </si>
  <si>
    <r>
      <t xml:space="preserve">Other (income) expense </t>
    </r>
    <r>
      <rPr>
        <vertAlign val="superscript"/>
        <sz val="10"/>
        <color rgb="FF000000"/>
        <rFont val="Arial"/>
        <family val="2"/>
      </rPr>
      <t>3</t>
    </r>
  </si>
  <si>
    <r>
      <rPr>
        <vertAlign val="superscript"/>
        <sz val="10"/>
        <color rgb="FF000000"/>
        <rFont val="Arial"/>
        <family val="2"/>
      </rPr>
      <t xml:space="preserve">1 </t>
    </r>
    <r>
      <rPr>
        <sz val="10"/>
        <color rgb="FF000000"/>
        <rFont val="Arial"/>
        <family val="2"/>
      </rPr>
      <t>Other income for the twelve months ended December 31, 2025 includes a $40 million reduction to the gain on revaluation of our existing investment in MLSE in the third quarter as a result of finalization adjustments to the preliminary purchase price allocation for the MLSE Transaction.</t>
    </r>
  </si>
  <si>
    <r>
      <t xml:space="preserve">Gain on revaluation of MLSE investment </t>
    </r>
    <r>
      <rPr>
        <vertAlign val="superscript"/>
        <sz val="10"/>
        <color rgb="FF000000"/>
        <rFont val="Arial"/>
        <family val="2"/>
      </rPr>
      <t>1</t>
    </r>
  </si>
  <si>
    <r>
      <rPr>
        <vertAlign val="superscript"/>
        <sz val="10"/>
        <color rgb="FF000000"/>
        <rFont val="Arial"/>
        <family val="2"/>
      </rPr>
      <t xml:space="preserve">1 </t>
    </r>
    <r>
      <rPr>
        <sz val="10"/>
        <color rgb="FF000000"/>
        <rFont val="Arial"/>
        <family val="2"/>
      </rPr>
      <t xml:space="preserve">See “Key Performance Indicators”.
</t>
    </r>
    <r>
      <rPr>
        <vertAlign val="superscript"/>
        <sz val="10"/>
        <color rgb="FF000000"/>
        <rFont val="Arial"/>
        <family val="2"/>
      </rPr>
      <t xml:space="preserve">2 </t>
    </r>
    <r>
      <rPr>
        <sz val="10"/>
        <color rgb="FF000000"/>
        <rFont val="Arial"/>
        <family val="2"/>
      </rPr>
      <t xml:space="preserve">Adjusted EBITDA is a total of segments measure. Adjusted basic and adjusted diluted earnings per share attributable to RCI shareholders are non-GAAP ratios. Adjusted net income and adjusted net income attributable to RCI shareholders (a component of adjusted basic and adjusted diluted earnings per share) are non-GAAP financial measures. These are not standardized financial measures under IFRS and might not be comparable to similar financial measures disclosed by other companies. See "Non-GAAP and Other Financial Measures" for more information about these measures.
</t>
    </r>
    <r>
      <rPr>
        <vertAlign val="superscript"/>
        <sz val="10"/>
        <color rgb="FF000000"/>
        <rFont val="Arial"/>
        <family val="2"/>
      </rPr>
      <t>3</t>
    </r>
    <r>
      <rPr>
        <sz val="10"/>
        <color rgb="FF000000"/>
        <rFont val="Arial"/>
        <family val="2"/>
      </rPr>
      <t xml:space="preserve"> Includes a $40 million reduction to the gain on revaluation of our existing investment in MLSE in the third quarter as a result of finalization adjustments to the preliminary purchase price allocation for the MLSE Transaction.</t>
    </r>
  </si>
  <si>
    <r>
      <rPr>
        <vertAlign val="superscript"/>
        <sz val="10"/>
        <color rgb="FF000000"/>
        <rFont val="Arial"/>
        <family val="2"/>
      </rPr>
      <t xml:space="preserve">1 </t>
    </r>
    <r>
      <rPr>
        <sz val="10"/>
        <color rgb="FF000000"/>
        <rFont val="Arial"/>
        <family val="2"/>
      </rPr>
      <t xml:space="preserve">Includes additions to property, plant and equipment net of proceeds on disposition and accrued government grants, but does not include expenditures for spectrum licences, additions to right-of-use assets, or assets acquired through business combinations.
</t>
    </r>
    <r>
      <rPr>
        <vertAlign val="superscript"/>
        <sz val="10"/>
        <color rgb="FF000000"/>
        <rFont val="Arial"/>
        <family val="2"/>
      </rPr>
      <t xml:space="preserve">2 </t>
    </r>
    <r>
      <rPr>
        <sz val="10"/>
        <color rgb="FF000000"/>
        <rFont val="Arial"/>
        <family val="2"/>
      </rPr>
      <t xml:space="preserve">Capital intensity is a supplementary financial measure. Free cash flow is a capital management measure. See "Non-GAAP and Other Financial Measures" for more information about these measures.
</t>
    </r>
    <r>
      <rPr>
        <vertAlign val="superscript"/>
        <sz val="10"/>
        <color rgb="FF000000"/>
        <rFont val="Arial"/>
        <family val="2"/>
      </rPr>
      <t xml:space="preserve">3 </t>
    </r>
    <r>
      <rPr>
        <sz val="10"/>
        <color rgb="FF000000"/>
        <rFont val="Arial"/>
        <family val="2"/>
      </rPr>
      <t>Under the terms of our dividend reinvestment plan, a portion of the dividends declared in Q1 2025 and earlier have been settled through the issuance of RCI Class B Non-Voting Shares.</t>
    </r>
  </si>
  <si>
    <r>
      <t xml:space="preserve">Other income </t>
    </r>
    <r>
      <rPr>
        <vertAlign val="superscript"/>
        <sz val="10"/>
        <color rgb="FF000000"/>
        <rFont val="Arial"/>
        <family val="2"/>
      </rPr>
      <t>1</t>
    </r>
  </si>
  <si>
    <t>Adjusted net income attributable to RCI shareholders
divided by
basic weighted average shares outstanding.
Adjusted net income attributable to RCI shareholders including the dilutive effect of stock-based compensation
divided by
diluted weighted average shares outstanding.</t>
  </si>
  <si>
    <t>Net (loss) income 
add (deduct) 
restructuring, acquisition and other; loss (recovery) on sale or wind down of investments; loss (gain) on disposition of property, plant and equipment; (gain) on acquisitions; loss on non-controlling interest purchase obligations; loss on repayment of long-term debt; loss on bond forward derivatives; change in fair value of subsidiary equity derivative instruments; depreciation and amortization on fair value increment of Shaw Transaction-related assets; and income tax adjustments on these items, including adjustments as a result of legislative or other tax rate changes.</t>
  </si>
  <si>
    <t>Net income (loss)</t>
  </si>
  <si>
    <t>Net (loss) income attributable to RCI shareholders 
add (deduct) 
restructuring, acquisition and other; loss (recovery) on sale or wind down of investments; loss (gain) on disposition of property, plant and equipment; (gain) on acquisitions; loss on non-controlling interest purchase obligations; loss on repayment of long-term debt; loss on bond forward derivatives; change in fair value of subsidiary equity derivative instruments; depreciation and amortization on fair value increment of Shaw Transaction-related assets; revaluation of subsidiary US dollar-denominated balances; and income tax adjustments on these items, including adjustments as a result of legislative or other tax rate changes.</t>
  </si>
  <si>
    <t>We measure the success of our strategy using a number of key performance indicators that are defined and discussed in our 2024 Annual MD&amp;A and our Fourth Quarter 2025 Earnings Press Release. We believe these key performance indicators allow us to appropriately measure our performance against our operating strategy and against the results of our peers and competitors. The following key performance indicators, some of which are supplementary financial measures (see "Non-GAAP and Other Financial Measures"), are not measurements in accordance with IFRS. They include:</t>
  </si>
  <si>
    <r>
      <rPr>
        <vertAlign val="superscript"/>
        <sz val="10"/>
        <rFont val="Arial"/>
        <family val="2"/>
      </rPr>
      <t>1</t>
    </r>
    <r>
      <rPr>
        <sz val="10"/>
        <rFont val="Arial"/>
        <family val="2"/>
      </rPr>
      <t xml:space="preserve"> Gain on revaluation of MLSE investment for the twelve months ended December 31, 2025 includes a $40 million reduction to the gain on revaluation in the third quarter as a result of finalization adjustments to the preliminary purchase price allocation for the MLSE Transaction.</t>
    </r>
  </si>
  <si>
    <t>derivatives</t>
  </si>
  <si>
    <t>Net proceeds (payments) on settlement of debt derivatives and subsidiary equity</t>
  </si>
  <si>
    <t>Reconciliation of adjusted net income attributable to RCI shareholders</t>
  </si>
  <si>
    <t>Depreciation and amortization on fair value increment of Shaw Transaction-</t>
  </si>
  <si>
    <t>related assets</t>
  </si>
  <si>
    <r>
      <t xml:space="preserve">Gain on revaluation of MLSE investment </t>
    </r>
    <r>
      <rPr>
        <vertAlign val="superscript"/>
        <sz val="10"/>
        <rFont val="Arial"/>
        <family val="2"/>
      </rPr>
      <t>1</t>
    </r>
  </si>
  <si>
    <r>
      <t xml:space="preserve">Revaluation of subsidiary US dollar-denominated balances </t>
    </r>
    <r>
      <rPr>
        <vertAlign val="superscript"/>
        <sz val="10"/>
        <rFont val="Arial"/>
        <family val="2"/>
      </rPr>
      <t>2</t>
    </r>
  </si>
  <si>
    <r>
      <rPr>
        <vertAlign val="superscript"/>
        <sz val="10"/>
        <color rgb="FF000000"/>
        <rFont val="Arial"/>
        <family val="2"/>
      </rPr>
      <t xml:space="preserve">1 </t>
    </r>
    <r>
      <rPr>
        <sz val="10"/>
        <color rgb="FF000000"/>
        <rFont val="Arial"/>
        <family val="2"/>
      </rPr>
      <t xml:space="preserve">For the purposes of calculating adjusted net debt, we believe adjusting 50% of the value of our subordinated notes is appropriate as this methodology factors in certain circumstances with respect to priority for payment and this approach is commonly used to evaluate debt leverage by rating agencies.
</t>
    </r>
    <r>
      <rPr>
        <vertAlign val="superscript"/>
        <sz val="10"/>
        <color rgb="FF000000"/>
        <rFont val="Arial"/>
        <family val="2"/>
      </rPr>
      <t xml:space="preserve">2 </t>
    </r>
    <r>
      <rPr>
        <sz val="10"/>
        <color rgb="FF000000"/>
        <rFont val="Arial"/>
        <family val="2"/>
      </rPr>
      <t xml:space="preserve">For the purposes of calculating adjusted net debt and debt leverage ratio, we have added the deferred government grant liability relating to our Canada Infrastructure Bank facility to reflect the inclusion of the cash drawings.
</t>
    </r>
    <r>
      <rPr>
        <vertAlign val="superscript"/>
        <sz val="10"/>
        <color rgb="FF000000"/>
        <rFont val="Arial"/>
        <family val="2"/>
      </rPr>
      <t xml:space="preserve">3 </t>
    </r>
    <r>
      <rPr>
        <sz val="10"/>
        <color rgb="FF000000"/>
        <rFont val="Arial"/>
        <family val="2"/>
      </rPr>
      <t>Adjusted net debt and debt leverage ratio are capital management measures. Pro forma trailing 12-month adjusted EBITDA is a component of pro forma debt leverage ratio and is a non-GAAP financial measure. Pro forma debt leverage ratio is a non-GAAP ratio. These are not standardized financial measures under IFRS and might not be comparable to similar financial measures disclosed by 
other companies. See "Non-GAAP and Other Financial Measures" for more information about these measures.</t>
    </r>
  </si>
  <si>
    <r>
      <rPr>
        <vertAlign val="superscript"/>
        <sz val="10"/>
        <rFont val="Arial"/>
        <family val="2"/>
      </rPr>
      <t xml:space="preserve">1 </t>
    </r>
    <r>
      <rPr>
        <sz val="10"/>
        <rFont val="Arial"/>
        <family val="2"/>
      </rPr>
      <t xml:space="preserve">Gain on revaluation of MLSE investment for the twelve months ended December 31, 2025 includes a $40 million reduction to the gain on revaluation in the third quarter as a result of finalization adjustments to the preliminary purchase price allocation for the MLSE Transaction.
</t>
    </r>
    <r>
      <rPr>
        <vertAlign val="superscript"/>
        <sz val="10"/>
        <rFont val="Arial"/>
        <family val="2"/>
      </rPr>
      <t xml:space="preserve">2 </t>
    </r>
    <r>
      <rPr>
        <sz val="10"/>
        <rFont val="Arial"/>
        <family val="2"/>
      </rPr>
      <t>Reflects RCI's share of the impacts of foreign exchange revaluation on US dollar-denominated intercompany balances in BNSI, our non-wholly owned subsidiary formed in connection with the network transaction. These impacts are eliminated on consolidation.</t>
    </r>
  </si>
  <si>
    <r>
      <t xml:space="preserve">Q3'25 </t>
    </r>
    <r>
      <rPr>
        <b/>
        <vertAlign val="superscript"/>
        <sz val="10"/>
        <color rgb="FF000000"/>
        <rFont val="Arial"/>
        <family val="2"/>
      </rPr>
      <t>1</t>
    </r>
  </si>
  <si>
    <r>
      <rPr>
        <vertAlign val="superscript"/>
        <sz val="10"/>
        <rFont val="Arial"/>
        <family val="2"/>
      </rPr>
      <t>1</t>
    </r>
    <r>
      <rPr>
        <sz val="10"/>
        <rFont val="Arial"/>
      </rPr>
      <t xml:space="preserve"> Includes finalization adjustments to the preliminary purchase price allocation for the MLSE Transaction.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</si>
</sst>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quot;-&quot;#0;#0;_(@_)"/>
    <numFmt numFmtId="165" formatCode="* #,##0;* \(#,##0\);* &quot;-&quot;;_(@_)"/>
    <numFmt numFmtId="166" formatCode="* #0;* \(#0\);* &quot;-&quot;;_(@_)"/>
    <numFmt numFmtId="167" formatCode="&quot;$&quot;* #,##0.00_);&quot;$&quot;* \(#,##0.00\);&quot;$&quot;* &quot;-&quot;_);_(@_)"/>
    <numFmt numFmtId="168" formatCode="&quot;$&quot;* #0.00_);&quot;$&quot;* \(#0.00\);&quot;$&quot;* &quot;—&quot;_);_(@_)"/>
    <numFmt numFmtId="169" formatCode="#,##0.0_)%;\(#,##0.0\)%;&quot;-&quot;_)\%;_(@_)"/>
    <numFmt numFmtId="170" formatCode="#0.0_)%;\(#0.0\)%;&quot;-&quot;_)\%;_(@_)"/>
    <numFmt numFmtId="171" formatCode="* #,##0.0;* \(#,##0.0\);* &quot;-&quot;;_(@_)"/>
    <numFmt numFmtId="172" formatCode="* #,##0;* \(#,##0\);* &quot;—&quot;;_(@_)"/>
    <numFmt numFmtId="173" formatCode="#,##0.00_)%;\(#,##0.00\)%;&quot;-&quot;_)\%;_(@_)"/>
    <numFmt numFmtId="174" formatCode="&quot;$&quot;#,##0.00;&quot;-&quot;&quot;$&quot;#,##0.00;&quot;$&quot;#,##0.00;_(@_)"/>
    <numFmt numFmtId="175" formatCode="#,##0.0_)%;\(#,##0.0\)%;&quot;—&quot;_)\%;_(@_)"/>
    <numFmt numFmtId="176" formatCode="_(* #,##0_);_(* \(#,##0\);_(* &quot;-&quot;??_);_(@_)"/>
    <numFmt numFmtId="177" formatCode="0.0%"/>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Arial"/>
      <family val="2"/>
    </font>
    <font>
      <sz val="10"/>
      <color rgb="FFFFFFFF"/>
      <name val="Arial"/>
      <family val="2"/>
    </font>
    <font>
      <b/>
      <sz val="10"/>
      <color rgb="FFFFFFFF"/>
      <name val="Arial"/>
      <family val="2"/>
    </font>
    <font>
      <b/>
      <sz val="14"/>
      <color rgb="FF000000"/>
      <name val="Arial"/>
      <family val="2"/>
    </font>
    <font>
      <i/>
      <sz val="10"/>
      <color rgb="FF000000"/>
      <name val="Arial"/>
      <family val="2"/>
    </font>
    <font>
      <vertAlign val="superscript"/>
      <sz val="10"/>
      <color rgb="FF000000"/>
      <name val="Arial"/>
      <family val="2"/>
    </font>
    <font>
      <sz val="10"/>
      <name val="Arial"/>
      <family val="2"/>
    </font>
    <font>
      <vertAlign val="superscript"/>
      <sz val="10"/>
      <name val="Arial"/>
      <family val="2"/>
    </font>
    <font>
      <sz val="10"/>
      <name val="Arial"/>
      <family val="2"/>
    </font>
    <font>
      <b/>
      <vertAlign val="superscript"/>
      <sz val="10"/>
      <color rgb="FF000000"/>
      <name val="Arial"/>
      <family val="2"/>
    </font>
  </fonts>
  <fills count="4">
    <fill>
      <patternFill patternType="none"/>
    </fill>
    <fill>
      <patternFill patternType="gray125"/>
    </fill>
    <fill>
      <patternFill patternType="solid">
        <fgColor rgb="FFDAEEF3"/>
        <bgColor indexed="64"/>
      </patternFill>
    </fill>
    <fill>
      <patternFill patternType="solid">
        <fgColor rgb="FFF2F2F2"/>
        <bgColor indexed="64"/>
      </patternFill>
    </fill>
  </fills>
  <borders count="19">
    <border>
      <left/>
      <right/>
      <top/>
      <bottom/>
      <diagonal/>
    </border>
    <border>
      <left/>
      <right/>
      <top/>
      <bottom style="thin">
        <color rgb="FF00A0B7"/>
      </bottom>
      <diagonal/>
    </border>
    <border>
      <left/>
      <right/>
      <top style="thin">
        <color rgb="FF00A0B7"/>
      </top>
      <bottom/>
      <diagonal/>
    </border>
    <border>
      <left/>
      <right/>
      <top style="thin">
        <color rgb="FF00A0B7"/>
      </top>
      <bottom style="thin">
        <color rgb="FF00A0B7"/>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12" fillId="0" borderId="0" applyFont="0" applyFill="0" applyBorder="0" applyAlignment="0" applyProtection="0"/>
    <xf numFmtId="9" fontId="14" fillId="0" borderId="0" applyFont="0" applyFill="0" applyBorder="0" applyAlignment="0" applyProtection="0"/>
  </cellStyleXfs>
  <cellXfs count="230">
    <xf numFmtId="0" fontId="0" fillId="0" borderId="0" xfId="0"/>
    <xf numFmtId="0" fontId="1" fillId="0" borderId="0" xfId="1">
      <alignment wrapText="1"/>
    </xf>
    <xf numFmtId="0" fontId="6" fillId="0" borderId="0" xfId="0" applyFont="1" applyAlignment="1">
      <alignment horizontal="left" wrapText="1"/>
    </xf>
    <xf numFmtId="164" fontId="6" fillId="0" borderId="0" xfId="0" applyNumberFormat="1" applyFont="1" applyAlignment="1">
      <alignment horizontal="right" wrapText="1"/>
    </xf>
    <xf numFmtId="164" fontId="6" fillId="0" borderId="0" xfId="0" applyNumberFormat="1" applyFont="1" applyAlignment="1">
      <alignment wrapText="1"/>
    </xf>
    <xf numFmtId="0" fontId="1" fillId="0" borderId="1" xfId="0" applyFont="1" applyBorder="1" applyAlignment="1">
      <alignment horizontal="left" wrapText="1"/>
    </xf>
    <xf numFmtId="0" fontId="6" fillId="0" borderId="1" xfId="0" applyFont="1" applyBorder="1" applyAlignment="1">
      <alignment horizontal="right" wrapText="1"/>
    </xf>
    <xf numFmtId="0" fontId="7" fillId="0" borderId="2"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wrapText="1" indent="1"/>
    </xf>
    <xf numFmtId="165" fontId="6" fillId="2" borderId="0" xfId="0" applyNumberFormat="1" applyFont="1" applyFill="1" applyAlignment="1">
      <alignment wrapText="1"/>
    </xf>
    <xf numFmtId="165" fontId="6" fillId="3" borderId="0" xfId="0" applyNumberFormat="1" applyFont="1" applyFill="1" applyAlignment="1">
      <alignment wrapText="1"/>
    </xf>
    <xf numFmtId="165" fontId="1" fillId="0" borderId="0" xfId="0" applyNumberFormat="1" applyFont="1" applyAlignment="1">
      <alignment wrapText="1"/>
    </xf>
    <xf numFmtId="165" fontId="1" fillId="2" borderId="0" xfId="0" applyNumberFormat="1" applyFont="1" applyFill="1" applyAlignment="1">
      <alignment wrapText="1"/>
    </xf>
    <xf numFmtId="0" fontId="1" fillId="0" borderId="1" xfId="0" applyFont="1" applyBorder="1" applyAlignment="1">
      <alignment horizontal="left" wrapText="1" indent="1"/>
    </xf>
    <xf numFmtId="165" fontId="6" fillId="2" borderId="1" xfId="0" applyNumberFormat="1" applyFont="1" applyFill="1" applyBorder="1" applyAlignment="1">
      <alignment wrapText="1"/>
    </xf>
    <xf numFmtId="165" fontId="6" fillId="3" borderId="1" xfId="0" applyNumberFormat="1" applyFont="1" applyFill="1" applyBorder="1" applyAlignment="1">
      <alignment wrapText="1"/>
    </xf>
    <xf numFmtId="165" fontId="1" fillId="0" borderId="1" xfId="0" applyNumberFormat="1" applyFont="1" applyBorder="1" applyAlignment="1">
      <alignment wrapText="1"/>
    </xf>
    <xf numFmtId="166" fontId="1" fillId="2" borderId="1" xfId="0" applyNumberFormat="1" applyFont="1" applyFill="1" applyBorder="1" applyAlignment="1">
      <alignment wrapText="1"/>
    </xf>
    <xf numFmtId="0" fontId="1" fillId="0" borderId="2" xfId="0" applyFont="1" applyBorder="1" applyAlignment="1">
      <alignment horizontal="left" wrapText="1"/>
    </xf>
    <xf numFmtId="165" fontId="6" fillId="2" borderId="2" xfId="0" applyNumberFormat="1" applyFont="1" applyFill="1" applyBorder="1" applyAlignment="1">
      <alignment wrapText="1"/>
    </xf>
    <xf numFmtId="165" fontId="6" fillId="3" borderId="2" xfId="0" applyNumberFormat="1" applyFont="1" applyFill="1" applyBorder="1" applyAlignment="1">
      <alignment wrapText="1"/>
    </xf>
    <xf numFmtId="165" fontId="1" fillId="0" borderId="2" xfId="0" applyNumberFormat="1" applyFont="1" applyBorder="1" applyAlignment="1">
      <alignment wrapText="1"/>
    </xf>
    <xf numFmtId="165" fontId="1" fillId="2" borderId="2" xfId="0" applyNumberFormat="1" applyFont="1" applyFill="1" applyBorder="1" applyAlignment="1">
      <alignment wrapText="1"/>
    </xf>
    <xf numFmtId="165" fontId="1" fillId="2" borderId="1" xfId="0" applyNumberFormat="1" applyFont="1" applyFill="1" applyBorder="1" applyAlignment="1">
      <alignment wrapText="1"/>
    </xf>
    <xf numFmtId="0" fontId="1" fillId="0" borderId="3" xfId="0" applyFont="1" applyBorder="1" applyAlignment="1">
      <alignment horizontal="left" wrapText="1"/>
    </xf>
    <xf numFmtId="0" fontId="1" fillId="0" borderId="0" xfId="0" applyFont="1" applyAlignment="1">
      <alignment horizontal="right" wrapText="1"/>
    </xf>
    <xf numFmtId="0" fontId="1" fillId="0" borderId="1" xfId="0" applyFont="1" applyBorder="1" applyAlignment="1">
      <alignment wrapText="1"/>
    </xf>
    <xf numFmtId="0" fontId="1" fillId="0" borderId="0" xfId="0" applyFont="1" applyAlignment="1">
      <alignment wrapText="1" indent="1"/>
    </xf>
    <xf numFmtId="167" fontId="6" fillId="2" borderId="0" xfId="0" applyNumberFormat="1" applyFont="1" applyFill="1" applyAlignment="1">
      <alignment wrapText="1"/>
    </xf>
    <xf numFmtId="168" fontId="6" fillId="3" borderId="0" xfId="0" applyNumberFormat="1" applyFont="1" applyFill="1" applyAlignment="1">
      <alignment wrapText="1"/>
    </xf>
    <xf numFmtId="168" fontId="1" fillId="0" borderId="0" xfId="0" applyNumberFormat="1" applyFont="1" applyAlignment="1">
      <alignment wrapText="1"/>
    </xf>
    <xf numFmtId="167" fontId="1" fillId="2" borderId="0" xfId="0" applyNumberFormat="1" applyFont="1" applyFill="1" applyAlignment="1">
      <alignment wrapText="1"/>
    </xf>
    <xf numFmtId="167" fontId="1" fillId="0" borderId="0" xfId="0" applyNumberFormat="1" applyFont="1" applyAlignment="1">
      <alignment wrapText="1"/>
    </xf>
    <xf numFmtId="0" fontId="1" fillId="0" borderId="0" xfId="0" applyFont="1" applyAlignment="1">
      <alignment horizontal="left" wrapText="1" indent="2"/>
    </xf>
    <xf numFmtId="166" fontId="6" fillId="2" borderId="1" xfId="0" applyNumberFormat="1" applyFont="1" applyFill="1" applyBorder="1" applyAlignment="1">
      <alignment wrapText="1"/>
    </xf>
    <xf numFmtId="167" fontId="6" fillId="2" borderId="1" xfId="0" applyNumberFormat="1" applyFont="1" applyFill="1" applyBorder="1" applyAlignment="1">
      <alignment wrapText="1"/>
    </xf>
    <xf numFmtId="167" fontId="6" fillId="3" borderId="1" xfId="0" applyNumberFormat="1" applyFont="1" applyFill="1" applyBorder="1" applyAlignment="1">
      <alignment wrapText="1"/>
    </xf>
    <xf numFmtId="167" fontId="1" fillId="0" borderId="1" xfId="0" applyNumberFormat="1" applyFont="1" applyBorder="1" applyAlignment="1">
      <alignment wrapText="1"/>
    </xf>
    <xf numFmtId="167" fontId="1" fillId="2" borderId="1" xfId="0" applyNumberFormat="1" applyFont="1" applyFill="1" applyBorder="1" applyAlignment="1">
      <alignment wrapText="1"/>
    </xf>
    <xf numFmtId="168" fontId="1" fillId="0" borderId="1" xfId="0" applyNumberFormat="1" applyFont="1" applyBorder="1" applyAlignment="1">
      <alignment wrapText="1"/>
    </xf>
    <xf numFmtId="0" fontId="1" fillId="0" borderId="0" xfId="0" applyFont="1" applyAlignment="1">
      <alignment horizontal="left" vertical="top" wrapText="1"/>
    </xf>
    <xf numFmtId="0" fontId="1" fillId="0" borderId="2" xfId="0" applyFont="1" applyBorder="1" applyAlignment="1">
      <alignment wrapText="1"/>
    </xf>
    <xf numFmtId="0" fontId="1" fillId="2" borderId="2" xfId="0" applyFont="1" applyFill="1" applyBorder="1" applyAlignment="1">
      <alignment horizontal="left" wrapText="1"/>
    </xf>
    <xf numFmtId="0" fontId="6" fillId="3" borderId="2" xfId="0" applyFont="1" applyFill="1" applyBorder="1" applyAlignment="1">
      <alignment horizontal="left" wrapText="1"/>
    </xf>
    <xf numFmtId="0" fontId="6" fillId="0" borderId="2" xfId="0" applyFont="1" applyBorder="1" applyAlignment="1">
      <alignment horizontal="left" wrapText="1"/>
    </xf>
    <xf numFmtId="0" fontId="1" fillId="2" borderId="0" xfId="0" applyFont="1" applyFill="1" applyAlignment="1">
      <alignment horizontal="left" wrapText="1"/>
    </xf>
    <xf numFmtId="0" fontId="6" fillId="3" borderId="0" xfId="0" applyFont="1" applyFill="1" applyAlignment="1">
      <alignment horizontal="left" wrapText="1"/>
    </xf>
    <xf numFmtId="0" fontId="1" fillId="0" borderId="2" xfId="0" applyFont="1" applyBorder="1" applyAlignment="1">
      <alignment horizontal="right" wrapText="1"/>
    </xf>
    <xf numFmtId="0" fontId="6" fillId="2" borderId="2" xfId="0" applyFont="1" applyFill="1" applyBorder="1" applyAlignment="1">
      <alignment horizontal="left" wrapText="1"/>
    </xf>
    <xf numFmtId="0" fontId="6" fillId="2" borderId="0" xfId="0" applyFont="1" applyFill="1" applyAlignment="1">
      <alignment horizontal="left" wrapText="1"/>
    </xf>
    <xf numFmtId="0" fontId="1" fillId="0" borderId="3" xfId="0" applyFont="1" applyBorder="1" applyAlignment="1">
      <alignment wrapText="1"/>
    </xf>
    <xf numFmtId="0" fontId="6" fillId="3" borderId="0" xfId="0" applyFont="1" applyFill="1" applyAlignment="1">
      <alignment horizontal="right" wrapText="1"/>
    </xf>
    <xf numFmtId="0" fontId="1" fillId="2" borderId="0" xfId="0" applyFont="1" applyFill="1" applyAlignment="1">
      <alignment horizontal="right" wrapText="1"/>
    </xf>
    <xf numFmtId="0" fontId="6" fillId="2" borderId="0" xfId="0" applyFont="1" applyFill="1" applyAlignment="1">
      <alignment horizontal="right" wrapText="1"/>
    </xf>
    <xf numFmtId="166" fontId="6" fillId="3" borderId="1" xfId="0" applyNumberFormat="1" applyFont="1" applyFill="1" applyBorder="1" applyAlignment="1">
      <alignment wrapText="1"/>
    </xf>
    <xf numFmtId="166" fontId="1" fillId="0" borderId="1" xfId="0" applyNumberFormat="1" applyFont="1" applyBorder="1" applyAlignment="1">
      <alignment wrapText="1"/>
    </xf>
    <xf numFmtId="169" fontId="6" fillId="2" borderId="0" xfId="0" applyNumberFormat="1" applyFont="1" applyFill="1" applyAlignment="1">
      <alignment horizontal="right" vertical="center" wrapText="1"/>
    </xf>
    <xf numFmtId="170" fontId="6" fillId="3" borderId="0" xfId="0" applyNumberFormat="1" applyFont="1" applyFill="1" applyAlignment="1">
      <alignment horizontal="right" wrapText="1"/>
    </xf>
    <xf numFmtId="170" fontId="1" fillId="0" borderId="0" xfId="0" applyNumberFormat="1" applyFont="1" applyAlignment="1">
      <alignment horizontal="right" wrapText="1"/>
    </xf>
    <xf numFmtId="169" fontId="1" fillId="2" borderId="0" xfId="0" applyNumberFormat="1" applyFont="1" applyFill="1" applyAlignment="1">
      <alignment horizontal="right" vertical="center" wrapText="1"/>
    </xf>
    <xf numFmtId="169" fontId="6" fillId="2" borderId="0" xfId="0" applyNumberFormat="1" applyFont="1" applyFill="1" applyAlignment="1">
      <alignment horizontal="right" wrapText="1"/>
    </xf>
    <xf numFmtId="169" fontId="1" fillId="2" borderId="0" xfId="0" applyNumberFormat="1" applyFont="1" applyFill="1" applyAlignment="1">
      <alignment horizontal="right" wrapText="1"/>
    </xf>
    <xf numFmtId="0" fontId="6" fillId="2" borderId="2" xfId="0" applyFont="1" applyFill="1" applyBorder="1" applyAlignment="1">
      <alignment horizontal="right" wrapText="1"/>
    </xf>
    <xf numFmtId="0" fontId="6" fillId="3" borderId="2" xfId="0" applyFont="1" applyFill="1" applyBorder="1" applyAlignment="1">
      <alignment horizontal="right" wrapText="1"/>
    </xf>
    <xf numFmtId="0" fontId="1" fillId="2" borderId="2" xfId="0" applyFont="1" applyFill="1" applyBorder="1" applyAlignment="1">
      <alignment horizontal="right" wrapText="1"/>
    </xf>
    <xf numFmtId="0" fontId="1" fillId="0" borderId="5" xfId="0" applyFont="1" applyBorder="1" applyAlignment="1">
      <alignment wrapText="1"/>
    </xf>
    <xf numFmtId="0" fontId="1" fillId="3" borderId="2" xfId="0" applyFont="1" applyFill="1" applyBorder="1" applyAlignment="1">
      <alignment horizontal="left" wrapText="1"/>
    </xf>
    <xf numFmtId="171" fontId="6" fillId="2" borderId="1" xfId="0" applyNumberFormat="1" applyFont="1" applyFill="1" applyBorder="1" applyAlignment="1">
      <alignment wrapText="1"/>
    </xf>
    <xf numFmtId="171" fontId="1" fillId="0" borderId="1" xfId="0" applyNumberFormat="1" applyFont="1" applyBorder="1" applyAlignment="1">
      <alignment wrapText="1"/>
    </xf>
    <xf numFmtId="172" fontId="6" fillId="2" borderId="0" xfId="0" applyNumberFormat="1" applyFont="1" applyFill="1" applyAlignment="1">
      <alignment wrapText="1"/>
    </xf>
    <xf numFmtId="172" fontId="1" fillId="0" borderId="0" xfId="0" applyNumberFormat="1" applyFont="1" applyAlignment="1">
      <alignment wrapText="1"/>
    </xf>
    <xf numFmtId="0" fontId="1" fillId="0" borderId="1" xfId="0" applyFont="1" applyBorder="1" applyAlignment="1">
      <alignment horizontal="right" wrapText="1"/>
    </xf>
    <xf numFmtId="0" fontId="8" fillId="0" borderId="2" xfId="0" applyFont="1" applyBorder="1" applyAlignment="1">
      <alignment horizontal="left" wrapText="1"/>
    </xf>
    <xf numFmtId="0" fontId="1" fillId="0" borderId="1" xfId="0" applyFont="1" applyBorder="1" applyAlignment="1">
      <alignment horizontal="left" wrapText="1" indent="2"/>
    </xf>
    <xf numFmtId="172" fontId="6" fillId="2" borderId="1" xfId="0" applyNumberFormat="1" applyFont="1" applyFill="1" applyBorder="1" applyAlignment="1">
      <alignment wrapText="1"/>
    </xf>
    <xf numFmtId="0" fontId="1" fillId="2" borderId="0" xfId="0" applyFont="1" applyFill="1" applyAlignment="1">
      <alignment horizontal="left" wrapText="1" indent="1"/>
    </xf>
    <xf numFmtId="0" fontId="6" fillId="3" borderId="0" xfId="0" applyFont="1" applyFill="1" applyAlignment="1">
      <alignment horizontal="left" wrapText="1" indent="1"/>
    </xf>
    <xf numFmtId="172" fontId="1" fillId="2" borderId="1" xfId="0" applyNumberFormat="1" applyFont="1" applyFill="1" applyBorder="1" applyAlignment="1">
      <alignment wrapText="1"/>
    </xf>
    <xf numFmtId="0" fontId="1" fillId="0" borderId="2" xfId="0" applyFont="1" applyBorder="1" applyAlignment="1">
      <alignment horizontal="left" wrapText="1" indent="1"/>
    </xf>
    <xf numFmtId="173" fontId="6" fillId="2" borderId="0" xfId="0" applyNumberFormat="1" applyFont="1" applyFill="1" applyAlignment="1">
      <alignment horizontal="right" wrapText="1"/>
    </xf>
    <xf numFmtId="173" fontId="6" fillId="3" borderId="0" xfId="0" applyNumberFormat="1" applyFont="1" applyFill="1" applyAlignment="1">
      <alignment horizontal="right" wrapText="1"/>
    </xf>
    <xf numFmtId="173" fontId="1" fillId="0" borderId="0" xfId="0" applyNumberFormat="1" applyFont="1" applyAlignment="1">
      <alignment horizontal="right" wrapText="1"/>
    </xf>
    <xf numFmtId="173" fontId="1" fillId="2" borderId="0" xfId="0" applyNumberFormat="1" applyFont="1" applyFill="1" applyAlignment="1">
      <alignment horizontal="right" wrapText="1"/>
    </xf>
    <xf numFmtId="174" fontId="6" fillId="2" borderId="1" xfId="0" applyNumberFormat="1" applyFont="1" applyFill="1" applyBorder="1" applyAlignment="1">
      <alignment horizontal="right" wrapText="1"/>
    </xf>
    <xf numFmtId="174" fontId="6" fillId="3" borderId="1" xfId="0" applyNumberFormat="1" applyFont="1" applyFill="1" applyBorder="1" applyAlignment="1">
      <alignment horizontal="right" wrapText="1"/>
    </xf>
    <xf numFmtId="174" fontId="1" fillId="0" borderId="1" xfId="0" applyNumberFormat="1" applyFont="1" applyBorder="1" applyAlignment="1">
      <alignment horizontal="right" wrapText="1"/>
    </xf>
    <xf numFmtId="174" fontId="1" fillId="2" borderId="1" xfId="0" applyNumberFormat="1" applyFont="1" applyFill="1" applyBorder="1" applyAlignment="1">
      <alignment horizontal="right" wrapText="1"/>
    </xf>
    <xf numFmtId="174" fontId="6" fillId="2" borderId="0" xfId="0" applyNumberFormat="1" applyFont="1" applyFill="1" applyAlignment="1">
      <alignment horizontal="right" wrapText="1"/>
    </xf>
    <xf numFmtId="174" fontId="6" fillId="3" borderId="0" xfId="0" applyNumberFormat="1" applyFont="1" applyFill="1" applyAlignment="1">
      <alignment horizontal="right" wrapText="1"/>
    </xf>
    <xf numFmtId="174" fontId="1" fillId="0" borderId="0" xfId="0" applyNumberFormat="1" applyFont="1" applyAlignment="1">
      <alignment horizontal="right" wrapText="1"/>
    </xf>
    <xf numFmtId="174" fontId="1" fillId="2" borderId="0" xfId="0" applyNumberFormat="1" applyFont="1" applyFill="1" applyAlignment="1">
      <alignment horizontal="right" wrapText="1"/>
    </xf>
    <xf numFmtId="175" fontId="6" fillId="2" borderId="1" xfId="0" applyNumberFormat="1" applyFont="1" applyFill="1" applyBorder="1" applyAlignment="1">
      <alignment horizontal="right" wrapText="1"/>
    </xf>
    <xf numFmtId="175" fontId="6" fillId="3" borderId="1" xfId="0" applyNumberFormat="1" applyFont="1" applyFill="1" applyBorder="1" applyAlignment="1">
      <alignment horizontal="right" wrapText="1"/>
    </xf>
    <xf numFmtId="175" fontId="1" fillId="0" borderId="1" xfId="0" applyNumberFormat="1" applyFont="1" applyBorder="1" applyAlignment="1">
      <alignment horizontal="right" wrapText="1"/>
    </xf>
    <xf numFmtId="175" fontId="1" fillId="2" borderId="1" xfId="0" applyNumberFormat="1" applyFont="1" applyFill="1" applyBorder="1" applyAlignment="1">
      <alignment horizontal="right" wrapText="1"/>
    </xf>
    <xf numFmtId="0" fontId="9" fillId="0" borderId="0" xfId="0" applyFont="1" applyAlignment="1">
      <alignment horizontal="left" vertical="top" wrapText="1"/>
    </xf>
    <xf numFmtId="0" fontId="10" fillId="0" borderId="7" xfId="0" applyFont="1" applyBorder="1" applyAlignment="1">
      <alignment horizontal="left"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0" fillId="0" borderId="7" xfId="0" applyFont="1" applyBorder="1" applyAlignment="1">
      <alignment horizontal="left" vertical="center" wrapText="1"/>
    </xf>
    <xf numFmtId="0" fontId="1" fillId="0" borderId="7" xfId="0" applyFont="1" applyBorder="1" applyAlignment="1">
      <alignment vertical="center"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3" xfId="0" applyFont="1" applyBorder="1" applyAlignment="1">
      <alignment wrapText="1"/>
    </xf>
    <xf numFmtId="0" fontId="1" fillId="0" borderId="10" xfId="0" applyFont="1" applyBorder="1" applyAlignment="1">
      <alignment wrapText="1"/>
    </xf>
    <xf numFmtId="0" fontId="1" fillId="0" borderId="12" xfId="0" applyFont="1" applyBorder="1" applyAlignment="1">
      <alignment horizontal="left" vertical="top" wrapText="1"/>
    </xf>
    <xf numFmtId="0" fontId="1" fillId="0" borderId="13" xfId="0" applyFont="1" applyBorder="1" applyAlignment="1">
      <alignment vertical="center" wrapText="1"/>
    </xf>
    <xf numFmtId="0" fontId="1" fillId="0" borderId="12" xfId="0" applyFont="1" applyBorder="1" applyAlignment="1">
      <alignment wrapText="1"/>
    </xf>
    <xf numFmtId="0" fontId="6" fillId="0" borderId="0" xfId="0" applyFont="1" applyAlignment="1">
      <alignment wrapText="1"/>
    </xf>
    <xf numFmtId="0" fontId="1" fillId="0" borderId="5" xfId="0" applyFont="1" applyBorder="1" applyAlignment="1">
      <alignment horizontal="right" wrapText="1"/>
    </xf>
    <xf numFmtId="0" fontId="1" fillId="0" borderId="4" xfId="0" applyFont="1" applyBorder="1" applyAlignment="1">
      <alignment horizontal="left" wrapText="1"/>
    </xf>
    <xf numFmtId="164" fontId="6" fillId="0" borderId="12" xfId="0" applyNumberFormat="1" applyFont="1" applyBorder="1" applyAlignment="1">
      <alignment horizontal="right" wrapText="1"/>
    </xf>
    <xf numFmtId="164" fontId="1" fillId="0" borderId="8" xfId="0" applyNumberFormat="1" applyFont="1" applyBorder="1" applyAlignment="1">
      <alignment horizontal="right" wrapText="1"/>
    </xf>
    <xf numFmtId="164" fontId="6" fillId="0" borderId="6" xfId="0" applyNumberFormat="1" applyFont="1" applyBorder="1" applyAlignment="1">
      <alignment horizontal="right" wrapText="1"/>
    </xf>
    <xf numFmtId="172" fontId="6" fillId="0" borderId="0" xfId="0" applyNumberFormat="1" applyFont="1" applyAlignment="1">
      <alignment wrapText="1"/>
    </xf>
    <xf numFmtId="172" fontId="1" fillId="0" borderId="16" xfId="0" applyNumberFormat="1" applyFont="1" applyBorder="1" applyAlignment="1">
      <alignment wrapText="1"/>
    </xf>
    <xf numFmtId="172" fontId="6" fillId="0" borderId="13" xfId="0" applyNumberFormat="1" applyFont="1" applyBorder="1" applyAlignment="1">
      <alignment wrapText="1"/>
    </xf>
    <xf numFmtId="0" fontId="1" fillId="0" borderId="4" xfId="0" applyFont="1" applyBorder="1" applyAlignment="1">
      <alignment horizontal="left" wrapText="1" indent="1"/>
    </xf>
    <xf numFmtId="172" fontId="6" fillId="0" borderId="4" xfId="0" applyNumberFormat="1" applyFont="1" applyBorder="1" applyAlignment="1">
      <alignment wrapText="1"/>
    </xf>
    <xf numFmtId="172" fontId="1" fillId="0" borderId="17" xfId="0" applyNumberFormat="1" applyFont="1" applyBorder="1" applyAlignment="1">
      <alignment wrapText="1"/>
    </xf>
    <xf numFmtId="172" fontId="6" fillId="0" borderId="11" xfId="0" applyNumberFormat="1" applyFont="1" applyBorder="1" applyAlignment="1">
      <alignment wrapText="1"/>
    </xf>
    <xf numFmtId="0" fontId="1" fillId="0" borderId="5" xfId="0" applyFont="1" applyBorder="1" applyAlignment="1">
      <alignment horizontal="left" wrapText="1"/>
    </xf>
    <xf numFmtId="172" fontId="6" fillId="0" borderId="5" xfId="0" applyNumberFormat="1" applyFont="1" applyBorder="1" applyAlignment="1">
      <alignment wrapText="1"/>
    </xf>
    <xf numFmtId="172" fontId="1" fillId="0" borderId="14" xfId="0" applyNumberFormat="1" applyFont="1" applyBorder="1" applyAlignment="1">
      <alignment wrapText="1"/>
    </xf>
    <xf numFmtId="172" fontId="6" fillId="0" borderId="10" xfId="0" applyNumberFormat="1" applyFont="1" applyBorder="1" applyAlignment="1">
      <alignment wrapText="1"/>
    </xf>
    <xf numFmtId="0" fontId="1" fillId="0" borderId="5" xfId="0" applyFont="1" applyBorder="1" applyAlignment="1">
      <alignment horizontal="left" wrapText="1" indent="3"/>
    </xf>
    <xf numFmtId="0" fontId="1" fillId="0" borderId="14" xfId="0" applyFont="1" applyBorder="1" applyAlignment="1">
      <alignment wrapText="1"/>
    </xf>
    <xf numFmtId="0" fontId="1" fillId="0" borderId="5" xfId="0" applyFont="1" applyBorder="1" applyAlignment="1">
      <alignment horizontal="right" vertical="center" wrapText="1"/>
    </xf>
    <xf numFmtId="0" fontId="1" fillId="0" borderId="0" xfId="0" applyFont="1" applyAlignment="1">
      <alignment wrapText="1"/>
    </xf>
    <xf numFmtId="0" fontId="1" fillId="0" borderId="18" xfId="0" applyFont="1" applyBorder="1" applyAlignment="1">
      <alignment horizontal="left" vertical="top" wrapText="1"/>
    </xf>
    <xf numFmtId="165" fontId="0" fillId="0" borderId="0" xfId="0" applyNumberFormat="1"/>
    <xf numFmtId="0" fontId="12" fillId="0" borderId="0" xfId="0" applyFont="1" applyAlignment="1">
      <alignment horizontal="left" vertical="center" wrapText="1" indent="1"/>
    </xf>
    <xf numFmtId="176" fontId="1" fillId="0" borderId="1" xfId="6" applyNumberFormat="1" applyFont="1" applyBorder="1" applyAlignment="1">
      <alignment wrapText="1"/>
    </xf>
    <xf numFmtId="176" fontId="6" fillId="2" borderId="0" xfId="6" applyNumberFormat="1" applyFont="1" applyFill="1" applyAlignment="1">
      <alignment wrapText="1"/>
    </xf>
    <xf numFmtId="172" fontId="0" fillId="0" borderId="0" xfId="0" applyNumberFormat="1"/>
    <xf numFmtId="176" fontId="1" fillId="0" borderId="0" xfId="6" applyNumberFormat="1" applyFont="1" applyAlignment="1">
      <alignment wrapText="1"/>
    </xf>
    <xf numFmtId="176" fontId="0" fillId="0" borderId="0" xfId="6" applyNumberFormat="1" applyFont="1"/>
    <xf numFmtId="176" fontId="6" fillId="2" borderId="1" xfId="6" applyNumberFormat="1" applyFont="1" applyFill="1" applyBorder="1" applyAlignment="1">
      <alignment wrapText="1"/>
    </xf>
    <xf numFmtId="176" fontId="6" fillId="2" borderId="2" xfId="6" applyNumberFormat="1" applyFont="1" applyFill="1" applyBorder="1" applyAlignment="1">
      <alignment wrapText="1"/>
    </xf>
    <xf numFmtId="176" fontId="1" fillId="0" borderId="2" xfId="6" applyNumberFormat="1" applyFont="1" applyBorder="1" applyAlignment="1">
      <alignment wrapText="1"/>
    </xf>
    <xf numFmtId="176" fontId="1" fillId="0" borderId="2" xfId="6" applyNumberFormat="1" applyFont="1" applyBorder="1" applyAlignment="1">
      <alignment horizontal="right" wrapText="1"/>
    </xf>
    <xf numFmtId="176" fontId="6" fillId="2" borderId="0" xfId="6" applyNumberFormat="1" applyFont="1" applyFill="1" applyAlignment="1">
      <alignment horizontal="left" wrapText="1"/>
    </xf>
    <xf numFmtId="176" fontId="1" fillId="0" borderId="0" xfId="6" applyNumberFormat="1" applyFont="1" applyAlignment="1">
      <alignment horizontal="left" wrapText="1"/>
    </xf>
    <xf numFmtId="176" fontId="6" fillId="2" borderId="2" xfId="6" applyNumberFormat="1" applyFont="1" applyFill="1" applyBorder="1" applyAlignment="1">
      <alignment horizontal="right" wrapText="1"/>
    </xf>
    <xf numFmtId="176" fontId="6" fillId="2" borderId="2" xfId="6" applyNumberFormat="1" applyFont="1" applyFill="1" applyBorder="1" applyAlignment="1">
      <alignment horizontal="left" wrapText="1"/>
    </xf>
    <xf numFmtId="176" fontId="1" fillId="0" borderId="2" xfId="6" applyNumberFormat="1" applyFont="1" applyBorder="1" applyAlignment="1">
      <alignment horizontal="left" wrapText="1"/>
    </xf>
    <xf numFmtId="176" fontId="6" fillId="2" borderId="0" xfId="6" applyNumberFormat="1" applyFont="1" applyFill="1" applyAlignment="1">
      <alignment horizontal="right" wrapText="1"/>
    </xf>
    <xf numFmtId="176" fontId="1" fillId="0" borderId="0" xfId="6" applyNumberFormat="1" applyFont="1" applyAlignment="1">
      <alignment horizontal="right" wrapText="1"/>
    </xf>
    <xf numFmtId="176" fontId="6" fillId="3" borderId="0" xfId="6" applyNumberFormat="1" applyFont="1" applyFill="1" applyAlignment="1">
      <alignment wrapText="1"/>
    </xf>
    <xf numFmtId="176" fontId="1" fillId="2" borderId="0" xfId="6" applyNumberFormat="1" applyFont="1" applyFill="1" applyAlignment="1">
      <alignment wrapText="1"/>
    </xf>
    <xf numFmtId="176" fontId="6" fillId="3" borderId="1" xfId="6" applyNumberFormat="1" applyFont="1" applyFill="1" applyBorder="1" applyAlignment="1">
      <alignment wrapText="1"/>
    </xf>
    <xf numFmtId="176" fontId="1" fillId="2" borderId="1" xfId="6" applyNumberFormat="1" applyFont="1" applyFill="1" applyBorder="1" applyAlignment="1">
      <alignment wrapText="1"/>
    </xf>
    <xf numFmtId="176" fontId="6" fillId="3" borderId="2" xfId="6" applyNumberFormat="1" applyFont="1" applyFill="1" applyBorder="1" applyAlignment="1">
      <alignment wrapText="1"/>
    </xf>
    <xf numFmtId="176" fontId="1" fillId="2" borderId="2" xfId="6" applyNumberFormat="1" applyFont="1" applyFill="1" applyBorder="1" applyAlignment="1">
      <alignment wrapText="1"/>
    </xf>
    <xf numFmtId="176" fontId="6" fillId="3" borderId="2" xfId="6" applyNumberFormat="1" applyFont="1" applyFill="1" applyBorder="1" applyAlignment="1">
      <alignment horizontal="left" wrapText="1"/>
    </xf>
    <xf numFmtId="176" fontId="1" fillId="2" borderId="2" xfId="6" applyNumberFormat="1" applyFont="1" applyFill="1" applyBorder="1" applyAlignment="1">
      <alignment horizontal="left" wrapText="1"/>
    </xf>
    <xf numFmtId="176" fontId="6" fillId="3" borderId="0" xfId="6" applyNumberFormat="1" applyFont="1" applyFill="1" applyAlignment="1">
      <alignment horizontal="left" wrapText="1"/>
    </xf>
    <xf numFmtId="176" fontId="1" fillId="2" borderId="0" xfId="6" applyNumberFormat="1" applyFont="1" applyFill="1" applyAlignment="1">
      <alignment horizontal="left" wrapText="1"/>
    </xf>
    <xf numFmtId="176" fontId="6" fillId="2" borderId="3" xfId="6" applyNumberFormat="1" applyFont="1" applyFill="1" applyBorder="1" applyAlignment="1">
      <alignment wrapText="1"/>
    </xf>
    <xf numFmtId="176" fontId="6" fillId="3" borderId="3" xfId="6" applyNumberFormat="1" applyFont="1" applyFill="1" applyBorder="1" applyAlignment="1">
      <alignment wrapText="1"/>
    </xf>
    <xf numFmtId="176" fontId="1" fillId="0" borderId="3" xfId="6" applyNumberFormat="1" applyFont="1" applyBorder="1" applyAlignment="1">
      <alignment wrapText="1"/>
    </xf>
    <xf numFmtId="176" fontId="1" fillId="0" borderId="3" xfId="6" applyNumberFormat="1" applyFont="1" applyBorder="1" applyAlignment="1">
      <alignment horizontal="right" wrapText="1"/>
    </xf>
    <xf numFmtId="176" fontId="1" fillId="2" borderId="3" xfId="6" applyNumberFormat="1" applyFont="1" applyFill="1" applyBorder="1" applyAlignment="1">
      <alignment wrapText="1"/>
    </xf>
    <xf numFmtId="176" fontId="6" fillId="2" borderId="0" xfId="6" applyNumberFormat="1" applyFont="1" applyFill="1" applyBorder="1" applyAlignment="1">
      <alignment wrapText="1"/>
    </xf>
    <xf numFmtId="176" fontId="6" fillId="3" borderId="0" xfId="6" applyNumberFormat="1" applyFont="1" applyFill="1" applyBorder="1" applyAlignment="1">
      <alignment wrapText="1"/>
    </xf>
    <xf numFmtId="176" fontId="1" fillId="0" borderId="0" xfId="6" applyNumberFormat="1" applyFont="1" applyBorder="1" applyAlignment="1">
      <alignment wrapText="1"/>
    </xf>
    <xf numFmtId="176" fontId="0" fillId="0" borderId="0" xfId="6" applyNumberFormat="1" applyFont="1" applyBorder="1"/>
    <xf numFmtId="176" fontId="1" fillId="2" borderId="0" xfId="6" applyNumberFormat="1" applyFont="1" applyFill="1" applyBorder="1" applyAlignment="1">
      <alignment wrapText="1"/>
    </xf>
    <xf numFmtId="176" fontId="6" fillId="3" borderId="0" xfId="6" applyNumberFormat="1" applyFont="1" applyFill="1" applyAlignment="1">
      <alignment horizontal="right" wrapText="1"/>
    </xf>
    <xf numFmtId="176" fontId="1" fillId="2" borderId="0" xfId="6" applyNumberFormat="1" applyFont="1" applyFill="1" applyAlignment="1">
      <alignment horizontal="right" wrapText="1"/>
    </xf>
    <xf numFmtId="176" fontId="6" fillId="3" borderId="2" xfId="6" applyNumberFormat="1" applyFont="1" applyFill="1" applyBorder="1" applyAlignment="1">
      <alignment horizontal="right" wrapText="1"/>
    </xf>
    <xf numFmtId="176" fontId="1" fillId="2" borderId="2" xfId="6" applyNumberFormat="1" applyFont="1" applyFill="1" applyBorder="1" applyAlignment="1">
      <alignment horizontal="right" wrapText="1"/>
    </xf>
    <xf numFmtId="172" fontId="1" fillId="2" borderId="0" xfId="0" applyNumberFormat="1" applyFont="1" applyFill="1" applyAlignment="1">
      <alignment wrapText="1"/>
    </xf>
    <xf numFmtId="172" fontId="1" fillId="0" borderId="0" xfId="6" applyNumberFormat="1" applyFont="1" applyAlignment="1">
      <alignment wrapText="1"/>
    </xf>
    <xf numFmtId="177" fontId="1" fillId="0" borderId="0" xfId="7" applyNumberFormat="1" applyFont="1" applyAlignment="1">
      <alignment horizontal="right" wrapText="1"/>
    </xf>
    <xf numFmtId="0" fontId="0" fillId="0" borderId="0" xfId="0" applyAlignment="1">
      <alignment vertical="center" wrapText="1"/>
    </xf>
    <xf numFmtId="172" fontId="6" fillId="3" borderId="0" xfId="6" applyNumberFormat="1" applyFont="1" applyFill="1" applyAlignment="1">
      <alignment wrapText="1"/>
    </xf>
    <xf numFmtId="172" fontId="1" fillId="0" borderId="1" xfId="6" applyNumberFormat="1" applyFont="1" applyBorder="1" applyAlignment="1">
      <alignment wrapText="1"/>
    </xf>
    <xf numFmtId="172" fontId="6" fillId="3" borderId="1" xfId="6" applyNumberFormat="1" applyFont="1" applyFill="1" applyBorder="1" applyAlignment="1">
      <alignment wrapText="1"/>
    </xf>
    <xf numFmtId="0" fontId="0" fillId="0" borderId="0" xfId="0" applyAlignment="1">
      <alignment horizontal="left" vertical="center" wrapText="1" indent="1"/>
    </xf>
    <xf numFmtId="0" fontId="0" fillId="0" borderId="0" xfId="0" applyAlignment="1">
      <alignment horizontal="left" vertical="center" wrapText="1" indent="2"/>
    </xf>
    <xf numFmtId="0" fontId="6" fillId="0" borderId="5" xfId="0" applyFont="1" applyBorder="1" applyAlignment="1">
      <alignment wrapText="1"/>
    </xf>
    <xf numFmtId="0" fontId="6" fillId="0" borderId="10" xfId="0" applyFont="1" applyBorder="1" applyAlignment="1">
      <alignment wrapText="1"/>
    </xf>
    <xf numFmtId="164" fontId="1" fillId="0" borderId="12" xfId="0" applyNumberFormat="1" applyFont="1" applyBorder="1" applyAlignment="1">
      <alignment horizontal="right" wrapText="1"/>
    </xf>
    <xf numFmtId="172" fontId="1" fillId="0" borderId="4" xfId="0" applyNumberFormat="1" applyFont="1" applyBorder="1" applyAlignment="1">
      <alignment wrapText="1"/>
    </xf>
    <xf numFmtId="172" fontId="1" fillId="0" borderId="5" xfId="0" applyNumberFormat="1" applyFont="1" applyBorder="1" applyAlignment="1">
      <alignment wrapText="1"/>
    </xf>
    <xf numFmtId="0" fontId="1" fillId="0" borderId="0" xfId="0" applyFont="1" applyAlignment="1">
      <alignment horizontal="left" vertical="top" wrapText="1"/>
    </xf>
    <xf numFmtId="0" fontId="0" fillId="0" borderId="0" xfId="0"/>
    <xf numFmtId="0" fontId="1" fillId="0" borderId="0" xfId="0" applyFont="1" applyAlignment="1">
      <alignment horizontal="justify" vertical="top" wrapText="1"/>
    </xf>
    <xf numFmtId="0" fontId="12" fillId="0" borderId="0" xfId="0" applyFont="1" applyAlignment="1">
      <alignment horizontal="left" wrapText="1"/>
    </xf>
    <xf numFmtId="0" fontId="0" fillId="0" borderId="0" xfId="0" applyAlignment="1">
      <alignment horizontal="left" wrapText="1"/>
    </xf>
    <xf numFmtId="0" fontId="1" fillId="0" borderId="0" xfId="0" applyFont="1" applyAlignment="1">
      <alignment vertical="top" wrapText="1"/>
    </xf>
    <xf numFmtId="0" fontId="12" fillId="0" borderId="0" xfId="0" applyFont="1"/>
    <xf numFmtId="0" fontId="9" fillId="0" borderId="0" xfId="0" applyFont="1" applyAlignment="1">
      <alignment horizontal="left" vertical="top" wrapText="1"/>
    </xf>
    <xf numFmtId="0" fontId="10" fillId="0" borderId="6" xfId="0" applyFont="1" applyBorder="1" applyAlignment="1">
      <alignment horizontal="left" wrapText="1"/>
    </xf>
    <xf numFmtId="0" fontId="10" fillId="0" borderId="8" xfId="0" applyFont="1" applyBorder="1" applyAlignment="1">
      <alignment horizontal="left"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8" xfId="0" applyFont="1" applyBorder="1" applyAlignment="1">
      <alignment vertical="center" wrapText="1"/>
    </xf>
    <xf numFmtId="0" fontId="10" fillId="0" borderId="6" xfId="0" applyFont="1" applyBorder="1" applyAlignment="1">
      <alignment vertical="center" wrapText="1"/>
    </xf>
    <xf numFmtId="0" fontId="10" fillId="0" borderId="12" xfId="0" applyFont="1" applyBorder="1" applyAlignment="1">
      <alignment vertical="center" wrapText="1"/>
    </xf>
    <xf numFmtId="0" fontId="10" fillId="0" borderId="8"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4" xfId="0" applyFont="1" applyBorder="1" applyAlignment="1">
      <alignment horizontal="left" vertical="center" wrapText="1"/>
    </xf>
    <xf numFmtId="0" fontId="10" fillId="0" borderId="12" xfId="0" applyFont="1" applyBorder="1" applyAlignment="1">
      <alignment horizontal="left" vertical="center" wrapText="1"/>
    </xf>
    <xf numFmtId="0" fontId="1" fillId="0" borderId="9" xfId="0" applyFont="1" applyBorder="1" applyAlignment="1">
      <alignment horizontal="left" vertical="top" wrapText="1"/>
    </xf>
    <xf numFmtId="0" fontId="1" fillId="0" borderId="15" xfId="0" applyFont="1" applyBorder="1" applyAlignment="1">
      <alignment horizontal="left" vertical="top" wrapText="1"/>
    </xf>
    <xf numFmtId="0" fontId="1" fillId="0" borderId="12" xfId="0" applyFont="1" applyBorder="1" applyAlignment="1">
      <alignment horizontal="left" vertical="top" wrapText="1"/>
    </xf>
    <xf numFmtId="0" fontId="1" fillId="0" borderId="12"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right" wrapText="1"/>
    </xf>
    <xf numFmtId="0" fontId="1" fillId="0" borderId="5" xfId="0" applyFont="1" applyBorder="1" applyAlignment="1">
      <alignment horizontal="right" wrapText="1"/>
    </xf>
    <xf numFmtId="0" fontId="1" fillId="0" borderId="11" xfId="0" applyFont="1" applyBorder="1" applyAlignment="1">
      <alignment horizontal="right" wrapText="1"/>
    </xf>
    <xf numFmtId="0" fontId="1" fillId="0" borderId="4" xfId="0" applyFont="1" applyBorder="1" applyAlignment="1">
      <alignment horizontal="right" wrapText="1"/>
    </xf>
    <xf numFmtId="0" fontId="1" fillId="0" borderId="14" xfId="0" applyFont="1" applyBorder="1" applyAlignment="1">
      <alignment horizontal="right" wrapText="1"/>
    </xf>
    <xf numFmtId="0" fontId="1" fillId="0" borderId="0" xfId="1">
      <alignment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xf>
    <xf numFmtId="0" fontId="12" fillId="0" borderId="0" xfId="0" applyFont="1" applyAlignment="1">
      <alignment horizontal="left"/>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493560</xdr:colOff>
      <xdr:row>56</xdr:row>
      <xdr:rowOff>95250</xdr:rowOff>
    </xdr:to>
    <xdr:pic>
      <xdr:nvPicPr>
        <xdr:cNvPr id="2" name="Picture 1">
          <a:extLst>
            <a:ext uri="{FF2B5EF4-FFF2-40B4-BE49-F238E27FC236}">
              <a16:creationId xmlns:a16="http://schemas.microsoft.com/office/drawing/2014/main" id="{94D731C9-38C7-51DD-29A5-5C1160B0584E}"/>
            </a:ext>
          </a:extLst>
        </xdr:cNvPr>
        <xdr:cNvPicPr>
          <a:picLocks noChangeAspect="1"/>
        </xdr:cNvPicPr>
      </xdr:nvPicPr>
      <xdr:blipFill>
        <a:blip xmlns:r="http://schemas.openxmlformats.org/officeDocument/2006/relationships" r:embed="rId1"/>
        <a:stretch>
          <a:fillRect/>
        </a:stretch>
      </xdr:blipFill>
      <xdr:spPr>
        <a:xfrm>
          <a:off x="0" y="0"/>
          <a:ext cx="12075960" cy="9163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0832B-52F8-4265-84D2-8297BBA533F5}">
  <dimension ref="A1"/>
  <sheetViews>
    <sheetView tabSelected="1" workbookViewId="0"/>
  </sheetViews>
  <sheetFormatPr defaultRowHeight="12.5" x14ac:dyDescent="0.25"/>
  <sheetData/>
  <pageMargins left="0.8" right="0.8" top="0.9" bottom="0.9" header="0.8" footer="0.8"/>
  <pageSetup scale="65"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7"/>
  <sheetViews>
    <sheetView showRuler="0" workbookViewId="0"/>
  </sheetViews>
  <sheetFormatPr defaultColWidth="13.7265625" defaultRowHeight="15.65" customHeight="1" x14ac:dyDescent="0.25"/>
  <cols>
    <col min="1" max="1" width="44" customWidth="1"/>
    <col min="2" max="2" width="2.1796875" customWidth="1"/>
    <col min="3" max="3" width="14" customWidth="1"/>
    <col min="4" max="7" width="12.453125" customWidth="1"/>
    <col min="8" max="8" width="2.54296875" customWidth="1"/>
    <col min="9" max="9" width="14" customWidth="1"/>
    <col min="10" max="13" width="12.453125" customWidth="1"/>
    <col min="14" max="14" width="1.26953125" customWidth="1"/>
  </cols>
  <sheetData>
    <row r="1" spans="1:14" ht="15.65" customHeight="1" x14ac:dyDescent="0.3">
      <c r="A1" s="2" t="s">
        <v>0</v>
      </c>
    </row>
    <row r="2" spans="1:14" ht="15.65" customHeight="1" x14ac:dyDescent="0.3">
      <c r="A2" s="2" t="s">
        <v>19</v>
      </c>
    </row>
    <row r="3" spans="1:14" ht="15.65" customHeight="1" x14ac:dyDescent="0.3">
      <c r="A3" s="2" t="s">
        <v>2</v>
      </c>
    </row>
    <row r="4" spans="1:14" ht="15.65" customHeight="1" x14ac:dyDescent="0.3">
      <c r="C4" s="3" t="s">
        <v>3</v>
      </c>
      <c r="D4" s="4"/>
      <c r="I4" s="3" t="s">
        <v>4</v>
      </c>
    </row>
    <row r="5" spans="1:14" ht="15.65" customHeight="1" x14ac:dyDescent="0.3">
      <c r="A5" s="5" t="s">
        <v>141</v>
      </c>
      <c r="C5" s="6" t="s">
        <v>6</v>
      </c>
      <c r="D5" s="6" t="s">
        <v>7</v>
      </c>
      <c r="E5" s="6" t="s">
        <v>8</v>
      </c>
      <c r="F5" s="6" t="s">
        <v>9</v>
      </c>
      <c r="G5" s="6" t="s">
        <v>10</v>
      </c>
      <c r="I5" s="6" t="s">
        <v>6</v>
      </c>
      <c r="J5" s="6" t="s">
        <v>11</v>
      </c>
      <c r="K5" s="6" t="s">
        <v>12</v>
      </c>
      <c r="L5" s="6" t="s">
        <v>13</v>
      </c>
      <c r="M5" s="6" t="s">
        <v>14</v>
      </c>
    </row>
    <row r="6" spans="1:14" ht="15.65" customHeight="1" x14ac:dyDescent="0.3">
      <c r="A6" s="7" t="s">
        <v>15</v>
      </c>
      <c r="B6" s="42"/>
      <c r="C6" s="43"/>
      <c r="D6" s="44"/>
      <c r="E6" s="45"/>
      <c r="F6" s="45"/>
      <c r="G6" s="45"/>
      <c r="H6" s="42"/>
      <c r="I6" s="43"/>
      <c r="J6" s="19"/>
      <c r="K6" s="19"/>
      <c r="L6" s="19"/>
      <c r="M6" s="19"/>
      <c r="N6" s="42"/>
    </row>
    <row r="7" spans="1:14" ht="15.65" customHeight="1" x14ac:dyDescent="0.3">
      <c r="A7" s="8" t="s">
        <v>180</v>
      </c>
      <c r="C7" s="10">
        <v>2997</v>
      </c>
      <c r="D7" s="11">
        <v>1177</v>
      </c>
      <c r="E7" s="12">
        <v>678</v>
      </c>
      <c r="F7" s="12">
        <v>679</v>
      </c>
      <c r="G7" s="12">
        <v>463</v>
      </c>
      <c r="I7" s="13">
        <v>1973</v>
      </c>
      <c r="J7" s="12">
        <v>480</v>
      </c>
      <c r="K7" s="12">
        <v>530</v>
      </c>
      <c r="L7" s="12">
        <v>608</v>
      </c>
      <c r="M7" s="12">
        <v>355</v>
      </c>
    </row>
    <row r="8" spans="1:14" ht="15.65" customHeight="1" x14ac:dyDescent="0.3">
      <c r="A8" s="5" t="s">
        <v>181</v>
      </c>
      <c r="C8" s="15">
        <v>291</v>
      </c>
      <c r="D8" s="16">
        <v>59</v>
      </c>
      <c r="E8" s="17">
        <v>75</v>
      </c>
      <c r="F8" s="17">
        <v>78</v>
      </c>
      <c r="G8" s="17">
        <v>79</v>
      </c>
      <c r="I8" s="24">
        <v>269</v>
      </c>
      <c r="J8" s="17">
        <v>67</v>
      </c>
      <c r="K8" s="17">
        <v>67</v>
      </c>
      <c r="L8" s="17">
        <v>71</v>
      </c>
      <c r="M8" s="17">
        <v>64</v>
      </c>
    </row>
    <row r="9" spans="1:14" ht="15.65" customHeight="1" x14ac:dyDescent="0.3">
      <c r="A9" s="19" t="s">
        <v>16</v>
      </c>
      <c r="B9" s="42"/>
      <c r="C9" s="20">
        <v>3288</v>
      </c>
      <c r="D9" s="21">
        <v>1236</v>
      </c>
      <c r="E9" s="22">
        <v>753</v>
      </c>
      <c r="F9" s="22">
        <v>757</v>
      </c>
      <c r="G9" s="22">
        <v>542</v>
      </c>
      <c r="H9" s="42"/>
      <c r="I9" s="23">
        <v>2242</v>
      </c>
      <c r="J9" s="22">
        <v>547</v>
      </c>
      <c r="K9" s="22">
        <v>597</v>
      </c>
      <c r="L9" s="22">
        <v>679</v>
      </c>
      <c r="M9" s="22">
        <v>419</v>
      </c>
      <c r="N9" s="42"/>
    </row>
    <row r="10" spans="1:14" ht="15.65" customHeight="1" x14ac:dyDescent="0.3">
      <c r="C10" s="54"/>
      <c r="D10" s="52"/>
      <c r="E10" s="26"/>
      <c r="I10" s="53"/>
    </row>
    <row r="11" spans="1:14" ht="15.65" customHeight="1" x14ac:dyDescent="0.3">
      <c r="A11" s="5" t="s">
        <v>146</v>
      </c>
      <c r="C11" s="15">
        <v>3047</v>
      </c>
      <c r="D11" s="16">
        <v>1015</v>
      </c>
      <c r="E11" s="17">
        <v>678</v>
      </c>
      <c r="F11" s="17">
        <v>750</v>
      </c>
      <c r="G11" s="17">
        <v>604</v>
      </c>
      <c r="I11" s="24">
        <v>2154</v>
      </c>
      <c r="J11" s="17">
        <v>492</v>
      </c>
      <c r="K11" s="17">
        <v>461</v>
      </c>
      <c r="L11" s="17">
        <v>681</v>
      </c>
      <c r="M11" s="17">
        <v>520</v>
      </c>
    </row>
    <row r="12" spans="1:14" ht="15.65" customHeight="1" x14ac:dyDescent="0.3">
      <c r="A12" s="42"/>
      <c r="B12" s="42"/>
      <c r="C12" s="49"/>
      <c r="D12" s="44"/>
      <c r="E12" s="19"/>
      <c r="F12" s="19"/>
      <c r="G12" s="19"/>
      <c r="H12" s="42"/>
      <c r="I12" s="43"/>
      <c r="J12" s="19"/>
      <c r="K12" s="19"/>
      <c r="L12" s="19"/>
      <c r="M12" s="19"/>
      <c r="N12" s="42"/>
    </row>
    <row r="13" spans="1:14" ht="15.65" customHeight="1" x14ac:dyDescent="0.3">
      <c r="A13" s="5" t="s">
        <v>22</v>
      </c>
      <c r="C13" s="35">
        <v>241</v>
      </c>
      <c r="D13" s="55">
        <v>221</v>
      </c>
      <c r="E13" s="56">
        <v>75</v>
      </c>
      <c r="F13" s="56">
        <v>8</v>
      </c>
      <c r="G13" s="56">
        <v>-63</v>
      </c>
      <c r="I13" s="18">
        <v>88</v>
      </c>
      <c r="J13" s="56">
        <v>55</v>
      </c>
      <c r="K13" s="56">
        <v>136</v>
      </c>
      <c r="L13" s="56">
        <v>-2</v>
      </c>
      <c r="M13" s="56">
        <v>-101</v>
      </c>
    </row>
    <row r="14" spans="1:14" ht="15.65" customHeight="1" x14ac:dyDescent="0.3">
      <c r="A14" s="42"/>
      <c r="B14" s="42"/>
      <c r="C14" s="49"/>
      <c r="D14" s="44"/>
      <c r="E14" s="19"/>
      <c r="F14" s="19"/>
      <c r="G14" s="19"/>
      <c r="H14" s="42"/>
      <c r="I14" s="43"/>
      <c r="J14" s="19"/>
      <c r="K14" s="19"/>
      <c r="L14" s="19"/>
      <c r="M14" s="19"/>
      <c r="N14" s="42"/>
    </row>
    <row r="15" spans="1:14" ht="15.65" customHeight="1" x14ac:dyDescent="0.3">
      <c r="A15" s="8" t="s">
        <v>162</v>
      </c>
      <c r="C15" s="61">
        <v>7.2999999999999995E-2</v>
      </c>
      <c r="D15" s="58">
        <v>0.17899999999999999</v>
      </c>
      <c r="E15" s="59">
        <v>0.1</v>
      </c>
      <c r="F15" s="59">
        <v>1.1000000000000001E-2</v>
      </c>
      <c r="G15" s="59">
        <v>-0.11599999999999999</v>
      </c>
      <c r="I15" s="62">
        <v>3.9E-2</v>
      </c>
      <c r="J15" s="59">
        <v>0.10099999999999999</v>
      </c>
      <c r="K15" s="59">
        <v>0.22800000000000001</v>
      </c>
      <c r="L15" s="176">
        <v>0</v>
      </c>
      <c r="M15" s="59">
        <v>-0.24100000000000002</v>
      </c>
    </row>
    <row r="16" spans="1:14" ht="15.65" customHeight="1" x14ac:dyDescent="0.3">
      <c r="A16" s="5" t="s">
        <v>46</v>
      </c>
      <c r="C16" s="35">
        <v>206</v>
      </c>
      <c r="D16" s="55">
        <v>70</v>
      </c>
      <c r="E16" s="56">
        <v>75</v>
      </c>
      <c r="F16" s="56">
        <v>26</v>
      </c>
      <c r="G16" s="56">
        <v>35</v>
      </c>
      <c r="I16" s="18">
        <v>259</v>
      </c>
      <c r="J16" s="56">
        <v>57</v>
      </c>
      <c r="K16" s="56">
        <v>36</v>
      </c>
      <c r="L16" s="56">
        <v>47</v>
      </c>
      <c r="M16" s="56">
        <v>119</v>
      </c>
    </row>
    <row r="17" spans="1:14" ht="15.65" customHeight="1" x14ac:dyDescent="0.25">
      <c r="A17" s="42"/>
      <c r="B17" s="42"/>
      <c r="C17" s="42"/>
      <c r="D17" s="42"/>
      <c r="E17" s="42"/>
      <c r="F17" s="42"/>
      <c r="G17" s="42"/>
      <c r="H17" s="42"/>
      <c r="I17" s="42"/>
      <c r="J17" s="19"/>
      <c r="K17" s="19"/>
      <c r="L17" s="19"/>
      <c r="M17" s="19"/>
      <c r="N17" s="42"/>
    </row>
  </sheetData>
  <pageMargins left="0.8" right="0.8" top="0.9" bottom="0.9" header="0.8" footer="0.8"/>
  <pageSetup scale="65"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0"/>
  <sheetViews>
    <sheetView showRuler="0" workbookViewId="0"/>
  </sheetViews>
  <sheetFormatPr defaultColWidth="13.7265625" defaultRowHeight="12.5" x14ac:dyDescent="0.25"/>
  <cols>
    <col min="1" max="1" width="60.1796875" customWidth="1"/>
  </cols>
  <sheetData>
    <row r="1" spans="1:8" ht="20.9" customHeight="1" x14ac:dyDescent="0.25">
      <c r="A1" s="96" t="s">
        <v>182</v>
      </c>
    </row>
    <row r="2" spans="1:8" ht="15" customHeight="1" x14ac:dyDescent="0.25"/>
    <row r="3" spans="1:8" ht="23.25" customHeight="1" x14ac:dyDescent="0.25">
      <c r="A3" s="188" t="s">
        <v>255</v>
      </c>
      <c r="B3" s="194"/>
      <c r="C3" s="194"/>
      <c r="D3" s="194"/>
      <c r="E3" s="194"/>
      <c r="F3" s="194"/>
      <c r="G3" s="194"/>
      <c r="H3" s="194"/>
    </row>
    <row r="4" spans="1:8" ht="23.25" customHeight="1" x14ac:dyDescent="0.25">
      <c r="A4" s="194"/>
      <c r="B4" s="194"/>
      <c r="C4" s="194"/>
      <c r="D4" s="194"/>
      <c r="E4" s="194"/>
      <c r="F4" s="194"/>
      <c r="G4" s="194"/>
      <c r="H4" s="194"/>
    </row>
    <row r="5" spans="1:8" ht="23.25" customHeight="1" x14ac:dyDescent="0.25">
      <c r="A5" s="194"/>
      <c r="B5" s="194"/>
      <c r="C5" s="194"/>
      <c r="D5" s="194"/>
      <c r="E5" s="194"/>
      <c r="F5" s="194"/>
      <c r="G5" s="194"/>
      <c r="H5" s="194"/>
    </row>
    <row r="6" spans="1:8" ht="15" customHeight="1" x14ac:dyDescent="0.25"/>
    <row r="7" spans="1:8" ht="150" customHeight="1" x14ac:dyDescent="0.25">
      <c r="A7" s="41" t="s">
        <v>183</v>
      </c>
    </row>
    <row r="8" spans="1:8" ht="15" customHeight="1" x14ac:dyDescent="0.25"/>
    <row r="9" spans="1:8" ht="15" customHeight="1" x14ac:dyDescent="0.25"/>
    <row r="10" spans="1:8" ht="15" customHeight="1" x14ac:dyDescent="0.25"/>
    <row r="11" spans="1:8" ht="15" customHeight="1" x14ac:dyDescent="0.25"/>
    <row r="12" spans="1:8" ht="15" customHeight="1" x14ac:dyDescent="0.25"/>
    <row r="13" spans="1:8" ht="15" customHeight="1" x14ac:dyDescent="0.25"/>
    <row r="14" spans="1:8" ht="15" customHeight="1" x14ac:dyDescent="0.25"/>
    <row r="15" spans="1:8" ht="15" customHeight="1" x14ac:dyDescent="0.25"/>
    <row r="16" spans="1:8"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A3:H5"/>
  </mergeCells>
  <pageMargins left="0.8" right="0.8" top="0.9" bottom="0.9" header="0.8" footer="0.8"/>
  <pageSetup scale="65"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6"/>
  <sheetViews>
    <sheetView showRuler="0" workbookViewId="0">
      <selection sqref="A1:C1"/>
    </sheetView>
  </sheetViews>
  <sheetFormatPr defaultColWidth="13.7265625" defaultRowHeight="12.5" x14ac:dyDescent="0.25"/>
  <cols>
    <col min="1" max="1" width="24.54296875" customWidth="1"/>
    <col min="2" max="2" width="4.453125" customWidth="1"/>
    <col min="3" max="3" width="55.26953125" customWidth="1"/>
    <col min="4" max="4" width="84.1796875" customWidth="1"/>
    <col min="5" max="5" width="20.81640625" customWidth="1"/>
  </cols>
  <sheetData>
    <row r="1" spans="1:6" ht="20.9" customHeight="1" x14ac:dyDescent="0.25">
      <c r="A1" s="195" t="s">
        <v>184</v>
      </c>
      <c r="B1" s="189"/>
      <c r="C1" s="189"/>
    </row>
    <row r="2" spans="1:6" ht="15" customHeight="1" x14ac:dyDescent="0.25">
      <c r="A2" s="189"/>
      <c r="B2" s="189"/>
      <c r="C2" s="189"/>
      <c r="D2" s="189"/>
      <c r="E2" s="189"/>
    </row>
    <row r="3" spans="1:6" ht="15.75" customHeight="1" x14ac:dyDescent="0.25">
      <c r="A3" s="188" t="s">
        <v>185</v>
      </c>
      <c r="B3" s="189"/>
      <c r="C3" s="189"/>
      <c r="D3" s="189"/>
      <c r="E3" s="189"/>
    </row>
    <row r="4" spans="1:6" ht="15" customHeight="1" x14ac:dyDescent="0.25">
      <c r="A4" s="189"/>
      <c r="B4" s="189"/>
      <c r="C4" s="189"/>
      <c r="D4" s="189"/>
      <c r="E4" s="189"/>
    </row>
    <row r="5" spans="1:6" ht="23.25" customHeight="1" x14ac:dyDescent="0.25">
      <c r="A5" s="189"/>
      <c r="B5" s="189"/>
      <c r="C5" s="189"/>
      <c r="D5" s="189"/>
      <c r="E5" s="189"/>
    </row>
    <row r="6" spans="1:6" ht="15" customHeight="1" x14ac:dyDescent="0.25">
      <c r="A6" s="198" t="s">
        <v>186</v>
      </c>
      <c r="B6" s="199"/>
      <c r="C6" s="199"/>
      <c r="D6" s="199"/>
      <c r="E6" s="200"/>
      <c r="F6" s="105"/>
    </row>
    <row r="7" spans="1:6" ht="53.25" customHeight="1" x14ac:dyDescent="0.3">
      <c r="A7" s="97" t="s">
        <v>187</v>
      </c>
      <c r="B7" s="196" t="s">
        <v>188</v>
      </c>
      <c r="C7" s="197"/>
      <c r="D7" s="97" t="s">
        <v>189</v>
      </c>
      <c r="E7" s="97" t="s">
        <v>190</v>
      </c>
      <c r="F7" s="105"/>
    </row>
    <row r="8" spans="1:6" ht="107.15" customHeight="1" x14ac:dyDescent="0.25">
      <c r="A8" s="98" t="s">
        <v>191</v>
      </c>
      <c r="B8" s="99" t="s">
        <v>192</v>
      </c>
      <c r="C8" s="100" t="s">
        <v>193</v>
      </c>
      <c r="D8" s="98" t="s">
        <v>252</v>
      </c>
      <c r="E8" s="98" t="s">
        <v>253</v>
      </c>
      <c r="F8" s="105"/>
    </row>
    <row r="9" spans="1:6" ht="108" customHeight="1" x14ac:dyDescent="0.25">
      <c r="A9" s="98" t="s">
        <v>194</v>
      </c>
      <c r="B9" s="99" t="s">
        <v>192</v>
      </c>
      <c r="C9" s="100" t="s">
        <v>195</v>
      </c>
      <c r="D9" s="98" t="s">
        <v>254</v>
      </c>
      <c r="E9" s="131" t="s">
        <v>196</v>
      </c>
      <c r="F9" s="130"/>
    </row>
    <row r="10" spans="1:6" ht="39.25" customHeight="1" x14ac:dyDescent="0.25">
      <c r="A10" s="98" t="s">
        <v>197</v>
      </c>
      <c r="B10" s="99" t="s">
        <v>192</v>
      </c>
      <c r="C10" s="100" t="s">
        <v>198</v>
      </c>
      <c r="D10" s="98" t="s">
        <v>199</v>
      </c>
      <c r="E10" s="131" t="s">
        <v>200</v>
      </c>
      <c r="F10" s="130"/>
    </row>
    <row r="11" spans="1:6" ht="16.75" customHeight="1" x14ac:dyDescent="0.25">
      <c r="A11" s="107"/>
      <c r="B11" s="107"/>
      <c r="C11" s="107"/>
      <c r="D11" s="107"/>
      <c r="E11" s="107"/>
    </row>
    <row r="12" spans="1:6" ht="16.75" customHeight="1" x14ac:dyDescent="0.25">
      <c r="A12" s="198" t="s">
        <v>201</v>
      </c>
      <c r="B12" s="199"/>
      <c r="C12" s="199"/>
      <c r="D12" s="199"/>
      <c r="E12" s="200"/>
      <c r="F12" s="105"/>
    </row>
    <row r="13" spans="1:6" ht="16.75" customHeight="1" x14ac:dyDescent="0.25">
      <c r="A13" s="101" t="s">
        <v>187</v>
      </c>
      <c r="B13" s="201" t="s">
        <v>188</v>
      </c>
      <c r="C13" s="202"/>
      <c r="D13" s="201" t="s">
        <v>202</v>
      </c>
      <c r="E13" s="202"/>
      <c r="F13" s="108"/>
    </row>
    <row r="14" spans="1:6" ht="90.75" customHeight="1" x14ac:dyDescent="0.25">
      <c r="A14" s="98" t="s">
        <v>203</v>
      </c>
      <c r="B14" s="99" t="s">
        <v>192</v>
      </c>
      <c r="C14" s="100" t="s">
        <v>195</v>
      </c>
      <c r="D14" s="203" t="s">
        <v>251</v>
      </c>
      <c r="E14" s="204"/>
      <c r="F14" s="105"/>
    </row>
    <row r="15" spans="1:6" ht="60.75" customHeight="1" x14ac:dyDescent="0.25">
      <c r="A15" s="98" t="s">
        <v>204</v>
      </c>
      <c r="B15" s="99" t="s">
        <v>192</v>
      </c>
      <c r="C15" s="100" t="s">
        <v>205</v>
      </c>
      <c r="D15" s="203" t="s">
        <v>206</v>
      </c>
      <c r="E15" s="204"/>
      <c r="F15" s="105"/>
    </row>
    <row r="16" spans="1:6" ht="15" customHeight="1" x14ac:dyDescent="0.25">
      <c r="A16" s="109"/>
      <c r="B16" s="109"/>
      <c r="C16" s="109"/>
      <c r="D16" s="109"/>
      <c r="E16" s="109"/>
    </row>
    <row r="17" spans="1:6" ht="15" customHeight="1" x14ac:dyDescent="0.25">
      <c r="A17" s="198" t="s">
        <v>207</v>
      </c>
      <c r="B17" s="199"/>
      <c r="C17" s="199"/>
      <c r="D17" s="199"/>
      <c r="E17" s="200"/>
      <c r="F17" s="105"/>
    </row>
    <row r="18" spans="1:6" ht="16.75" customHeight="1" x14ac:dyDescent="0.25">
      <c r="A18" s="101" t="s">
        <v>187</v>
      </c>
      <c r="B18" s="208" t="s">
        <v>208</v>
      </c>
      <c r="C18" s="209"/>
      <c r="D18" s="209"/>
      <c r="E18" s="210"/>
      <c r="F18" s="108"/>
    </row>
    <row r="19" spans="1:6" ht="15" customHeight="1" x14ac:dyDescent="0.25">
      <c r="A19" s="102" t="s">
        <v>22</v>
      </c>
      <c r="B19" s="205" t="s">
        <v>30</v>
      </c>
      <c r="C19" s="206"/>
      <c r="D19" s="206"/>
      <c r="E19" s="207"/>
      <c r="F19" s="105"/>
    </row>
    <row r="20" spans="1:6" ht="15" customHeight="1" x14ac:dyDescent="0.25">
      <c r="A20" s="109"/>
      <c r="B20" s="109"/>
      <c r="C20" s="109"/>
      <c r="D20" s="109"/>
      <c r="E20" s="109"/>
    </row>
    <row r="21" spans="1:6" ht="15" customHeight="1" x14ac:dyDescent="0.25">
      <c r="A21" s="198" t="s">
        <v>209</v>
      </c>
      <c r="B21" s="199"/>
      <c r="C21" s="199"/>
      <c r="D21" s="199"/>
      <c r="E21" s="200"/>
      <c r="F21" s="105"/>
    </row>
    <row r="22" spans="1:6" ht="16.75" customHeight="1" x14ac:dyDescent="0.25">
      <c r="A22" s="101" t="s">
        <v>187</v>
      </c>
      <c r="B22" s="201" t="s">
        <v>188</v>
      </c>
      <c r="C22" s="214"/>
      <c r="D22" s="214"/>
      <c r="E22" s="202"/>
      <c r="F22" s="108"/>
    </row>
    <row r="23" spans="1:6" ht="16.75" customHeight="1" x14ac:dyDescent="0.25">
      <c r="A23" s="215" t="s">
        <v>64</v>
      </c>
      <c r="B23" s="103" t="s">
        <v>192</v>
      </c>
      <c r="C23" s="212" t="s">
        <v>210</v>
      </c>
      <c r="D23" s="212"/>
      <c r="E23" s="213"/>
      <c r="F23" s="105"/>
    </row>
    <row r="24" spans="1:6" ht="15" customHeight="1" x14ac:dyDescent="0.25">
      <c r="A24" s="216"/>
      <c r="B24" s="104" t="s">
        <v>192</v>
      </c>
      <c r="C24" s="211" t="s">
        <v>211</v>
      </c>
      <c r="D24" s="189"/>
      <c r="E24" s="189"/>
      <c r="F24" s="105"/>
    </row>
    <row r="25" spans="1:6" ht="16.75" customHeight="1" x14ac:dyDescent="0.25">
      <c r="A25" s="98" t="s">
        <v>212</v>
      </c>
      <c r="B25" s="99" t="s">
        <v>192</v>
      </c>
      <c r="C25" s="218" t="s">
        <v>213</v>
      </c>
      <c r="D25" s="218"/>
      <c r="E25" s="219"/>
      <c r="F25" s="105"/>
    </row>
    <row r="26" spans="1:6" ht="15" customHeight="1" x14ac:dyDescent="0.25">
      <c r="A26" s="98" t="s">
        <v>214</v>
      </c>
      <c r="B26" s="99" t="s">
        <v>192</v>
      </c>
      <c r="C26" s="218" t="s">
        <v>215</v>
      </c>
      <c r="D26" s="218"/>
      <c r="E26" s="219"/>
      <c r="F26" s="105"/>
    </row>
    <row r="27" spans="1:6" ht="15" customHeight="1" x14ac:dyDescent="0.25">
      <c r="A27" s="98" t="s">
        <v>216</v>
      </c>
      <c r="B27" s="99" t="s">
        <v>192</v>
      </c>
      <c r="C27" s="218" t="s">
        <v>217</v>
      </c>
      <c r="D27" s="218"/>
      <c r="E27" s="219"/>
      <c r="F27" s="105"/>
    </row>
    <row r="28" spans="1:6" ht="15" customHeight="1" x14ac:dyDescent="0.25">
      <c r="A28" s="109"/>
      <c r="B28" s="109"/>
      <c r="C28" s="109"/>
      <c r="D28" s="109"/>
      <c r="E28" s="109"/>
    </row>
    <row r="29" spans="1:6" ht="15" customHeight="1" x14ac:dyDescent="0.25">
      <c r="A29" s="198" t="s">
        <v>218</v>
      </c>
      <c r="B29" s="199"/>
      <c r="C29" s="199"/>
      <c r="D29" s="199"/>
      <c r="E29" s="200"/>
      <c r="F29" s="105"/>
    </row>
    <row r="30" spans="1:6" ht="16.75" customHeight="1" x14ac:dyDescent="0.25">
      <c r="A30" s="101" t="s">
        <v>187</v>
      </c>
      <c r="B30" s="201" t="s">
        <v>202</v>
      </c>
      <c r="C30" s="214"/>
      <c r="D30" s="214"/>
      <c r="E30" s="202"/>
      <c r="F30" s="108"/>
    </row>
    <row r="31" spans="1:6" ht="40.9" customHeight="1" x14ac:dyDescent="0.25">
      <c r="A31" s="98" t="s">
        <v>162</v>
      </c>
      <c r="B31" s="203" t="s">
        <v>219</v>
      </c>
      <c r="C31" s="217"/>
      <c r="D31" s="217"/>
      <c r="E31" s="204"/>
      <c r="F31" s="105"/>
    </row>
    <row r="32" spans="1:6" ht="40.9" customHeight="1" x14ac:dyDescent="0.25">
      <c r="A32" s="98" t="s">
        <v>220</v>
      </c>
      <c r="B32" s="203" t="s">
        <v>221</v>
      </c>
      <c r="C32" s="217"/>
      <c r="D32" s="217"/>
      <c r="E32" s="204"/>
      <c r="F32" s="105"/>
    </row>
    <row r="33" spans="1:6" ht="40.9" customHeight="1" x14ac:dyDescent="0.25">
      <c r="A33" s="98" t="s">
        <v>222</v>
      </c>
      <c r="B33" s="203" t="s">
        <v>223</v>
      </c>
      <c r="C33" s="217"/>
      <c r="D33" s="217"/>
      <c r="E33" s="204"/>
      <c r="F33" s="105"/>
    </row>
    <row r="34" spans="1:6" ht="40.9" customHeight="1" x14ac:dyDescent="0.25">
      <c r="A34" s="98" t="s">
        <v>224</v>
      </c>
      <c r="B34" s="203" t="s">
        <v>225</v>
      </c>
      <c r="C34" s="217"/>
      <c r="D34" s="217"/>
      <c r="E34" s="204"/>
      <c r="F34" s="105"/>
    </row>
    <row r="35" spans="1:6" ht="15" customHeight="1" x14ac:dyDescent="0.25">
      <c r="A35" s="66"/>
      <c r="B35" s="66"/>
      <c r="C35" s="66"/>
      <c r="D35" s="66"/>
      <c r="E35" s="66"/>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sheetData>
  <mergeCells count="27">
    <mergeCell ref="B33:E33"/>
    <mergeCell ref="B34:E34"/>
    <mergeCell ref="C25:E25"/>
    <mergeCell ref="C26:E26"/>
    <mergeCell ref="C27:E27"/>
    <mergeCell ref="B31:E31"/>
    <mergeCell ref="B32:E32"/>
    <mergeCell ref="B30:E30"/>
    <mergeCell ref="A29:E29"/>
    <mergeCell ref="B19:E19"/>
    <mergeCell ref="B18:E18"/>
    <mergeCell ref="A17:E17"/>
    <mergeCell ref="C24:E24"/>
    <mergeCell ref="C23:E23"/>
    <mergeCell ref="A21:E21"/>
    <mergeCell ref="B22:E22"/>
    <mergeCell ref="A23:A24"/>
    <mergeCell ref="A12:E12"/>
    <mergeCell ref="B13:C13"/>
    <mergeCell ref="D13:E13"/>
    <mergeCell ref="D14:E14"/>
    <mergeCell ref="D15:E15"/>
    <mergeCell ref="A1:C1"/>
    <mergeCell ref="A2:E2"/>
    <mergeCell ref="A3:E5"/>
    <mergeCell ref="B7:C7"/>
    <mergeCell ref="A6:E6"/>
  </mergeCells>
  <pageMargins left="0.8" right="0.8" top="0.9" bottom="0.9" header="0.8" footer="0.8"/>
  <pageSetup scale="4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5"/>
  <sheetViews>
    <sheetView showRuler="0" zoomScaleNormal="100" workbookViewId="0"/>
  </sheetViews>
  <sheetFormatPr defaultColWidth="13.7265625" defaultRowHeight="15.65" customHeight="1" x14ac:dyDescent="0.25"/>
  <cols>
    <col min="1" max="1" width="64.1796875" customWidth="1"/>
    <col min="2" max="5" width="12.453125" customWidth="1"/>
  </cols>
  <sheetData>
    <row r="1" spans="1:6" ht="15.65" customHeight="1" x14ac:dyDescent="0.3">
      <c r="A1" s="110" t="s">
        <v>226</v>
      </c>
    </row>
    <row r="3" spans="1:6" ht="15.65" customHeight="1" x14ac:dyDescent="0.25">
      <c r="A3" s="127"/>
      <c r="B3" s="221" t="s">
        <v>227</v>
      </c>
      <c r="C3" s="224"/>
      <c r="D3" s="220" t="s">
        <v>228</v>
      </c>
      <c r="E3" s="221"/>
      <c r="F3" s="130"/>
    </row>
    <row r="4" spans="1:6" ht="15.65" customHeight="1" x14ac:dyDescent="0.25">
      <c r="B4" s="223" t="s">
        <v>229</v>
      </c>
      <c r="C4" s="189"/>
      <c r="D4" s="222" t="s">
        <v>229</v>
      </c>
      <c r="E4" s="189"/>
      <c r="F4" s="130"/>
    </row>
    <row r="5" spans="1:6" ht="15.65" customHeight="1" x14ac:dyDescent="0.3">
      <c r="A5" s="112" t="s">
        <v>58</v>
      </c>
      <c r="B5" s="113">
        <v>2025</v>
      </c>
      <c r="C5" s="114">
        <v>2024</v>
      </c>
      <c r="D5" s="115">
        <v>2025</v>
      </c>
      <c r="E5" s="185">
        <v>2024</v>
      </c>
      <c r="F5" s="130"/>
    </row>
    <row r="6" spans="1:6" ht="15.65" customHeight="1" x14ac:dyDescent="0.25">
      <c r="A6" s="66"/>
      <c r="B6" s="66"/>
      <c r="C6" s="128"/>
      <c r="D6" s="106"/>
      <c r="E6" s="66"/>
      <c r="F6" s="130"/>
    </row>
    <row r="7" spans="1:6" ht="15.65" customHeight="1" x14ac:dyDescent="0.3">
      <c r="A7" s="8" t="s">
        <v>30</v>
      </c>
      <c r="B7" s="116">
        <v>710</v>
      </c>
      <c r="C7" s="117">
        <v>558</v>
      </c>
      <c r="D7" s="118">
        <v>6906</v>
      </c>
      <c r="E7" s="71">
        <v>1734</v>
      </c>
      <c r="F7" s="130"/>
    </row>
    <row r="8" spans="1:6" ht="15.65" customHeight="1" x14ac:dyDescent="0.25">
      <c r="A8" s="8" t="s">
        <v>230</v>
      </c>
      <c r="D8" s="105"/>
      <c r="F8" s="130"/>
    </row>
    <row r="9" spans="1:6" ht="15.65" customHeight="1" x14ac:dyDescent="0.3">
      <c r="A9" s="9" t="s">
        <v>29</v>
      </c>
      <c r="B9" s="116">
        <v>235</v>
      </c>
      <c r="C9" s="117">
        <v>158</v>
      </c>
      <c r="D9" s="118">
        <v>720</v>
      </c>
      <c r="E9" s="71">
        <v>572</v>
      </c>
      <c r="F9" s="130"/>
    </row>
    <row r="10" spans="1:6" ht="15.65" customHeight="1" x14ac:dyDescent="0.3">
      <c r="A10" s="9" t="s">
        <v>27</v>
      </c>
      <c r="B10" s="116">
        <v>584</v>
      </c>
      <c r="C10" s="117">
        <v>571</v>
      </c>
      <c r="D10" s="118">
        <v>2043</v>
      </c>
      <c r="E10" s="71">
        <v>2295</v>
      </c>
      <c r="F10" s="130"/>
    </row>
    <row r="11" spans="1:6" ht="15.65" customHeight="1" x14ac:dyDescent="0.3">
      <c r="A11" s="119" t="s">
        <v>25</v>
      </c>
      <c r="B11" s="120">
        <v>1222</v>
      </c>
      <c r="C11" s="121">
        <v>1174</v>
      </c>
      <c r="D11" s="122">
        <v>4802</v>
      </c>
      <c r="E11" s="186">
        <v>4616</v>
      </c>
      <c r="F11" s="130"/>
    </row>
    <row r="12" spans="1:6" ht="15.65" customHeight="1" x14ac:dyDescent="0.3">
      <c r="A12" s="123" t="s">
        <v>231</v>
      </c>
      <c r="B12" s="124">
        <v>2751</v>
      </c>
      <c r="C12" s="125">
        <v>2461</v>
      </c>
      <c r="D12" s="126">
        <v>14471</v>
      </c>
      <c r="E12" s="187">
        <v>9217</v>
      </c>
      <c r="F12" s="130"/>
    </row>
    <row r="13" spans="1:6" ht="15.65" customHeight="1" x14ac:dyDescent="0.25">
      <c r="A13" s="8" t="s">
        <v>35</v>
      </c>
      <c r="D13" s="105"/>
      <c r="F13" s="130"/>
    </row>
    <row r="14" spans="1:6" ht="15.65" customHeight="1" x14ac:dyDescent="0.3">
      <c r="A14" s="9" t="s">
        <v>250</v>
      </c>
      <c r="B14" s="116">
        <v>-16</v>
      </c>
      <c r="C14" s="117">
        <v>-11</v>
      </c>
      <c r="D14" s="118">
        <v>-5021</v>
      </c>
      <c r="E14" s="71">
        <v>-6</v>
      </c>
      <c r="F14" s="130"/>
    </row>
    <row r="15" spans="1:6" ht="15.65" customHeight="1" x14ac:dyDescent="0.3">
      <c r="A15" s="9" t="s">
        <v>26</v>
      </c>
      <c r="B15" s="116">
        <v>23</v>
      </c>
      <c r="C15" s="117">
        <v>83</v>
      </c>
      <c r="D15" s="118">
        <v>439</v>
      </c>
      <c r="E15" s="71">
        <v>406</v>
      </c>
      <c r="F15" s="130"/>
    </row>
    <row r="16" spans="1:6" ht="15.65" customHeight="1" x14ac:dyDescent="0.3">
      <c r="A16" s="119" t="s">
        <v>123</v>
      </c>
      <c r="B16" s="120">
        <v>-69</v>
      </c>
      <c r="C16" s="71">
        <v>0</v>
      </c>
      <c r="D16" s="122">
        <v>-69</v>
      </c>
      <c r="E16" s="71">
        <v>0</v>
      </c>
      <c r="F16" s="130"/>
    </row>
    <row r="17" spans="1:6" ht="15.65" customHeight="1" x14ac:dyDescent="0.25">
      <c r="A17" s="66"/>
      <c r="B17" s="66"/>
      <c r="C17" s="128"/>
      <c r="D17" s="106"/>
      <c r="E17" s="66"/>
      <c r="F17" s="130"/>
    </row>
    <row r="18" spans="1:6" ht="15.65" customHeight="1" x14ac:dyDescent="0.3">
      <c r="A18" s="112" t="s">
        <v>22</v>
      </c>
      <c r="B18" s="120">
        <v>2689</v>
      </c>
      <c r="C18" s="121">
        <v>2533</v>
      </c>
      <c r="D18" s="122">
        <v>9820</v>
      </c>
      <c r="E18" s="186">
        <v>9617</v>
      </c>
      <c r="F18" s="130"/>
    </row>
    <row r="19" spans="1:6" ht="15.65" customHeight="1" x14ac:dyDescent="0.25">
      <c r="A19" s="111"/>
      <c r="B19" s="129"/>
      <c r="C19" s="129"/>
      <c r="D19" s="66"/>
      <c r="E19" s="66"/>
    </row>
    <row r="20" spans="1:6" ht="39.75" customHeight="1" x14ac:dyDescent="0.25">
      <c r="A20" s="225" t="s">
        <v>246</v>
      </c>
      <c r="B20" s="189"/>
      <c r="C20" s="189"/>
      <c r="D20" s="189"/>
      <c r="E20" s="189"/>
    </row>
    <row r="22" spans="1:6" ht="15.65" customHeight="1" x14ac:dyDescent="0.3">
      <c r="A22" s="110" t="s">
        <v>259</v>
      </c>
    </row>
    <row r="24" spans="1:6" ht="15.65" customHeight="1" x14ac:dyDescent="0.25">
      <c r="A24" s="127"/>
      <c r="B24" s="221" t="s">
        <v>227</v>
      </c>
      <c r="C24" s="224"/>
      <c r="D24" s="220" t="s">
        <v>228</v>
      </c>
      <c r="E24" s="221"/>
    </row>
    <row r="25" spans="1:6" ht="15.65" customHeight="1" x14ac:dyDescent="0.25">
      <c r="B25" s="223" t="s">
        <v>229</v>
      </c>
      <c r="C25" s="189"/>
      <c r="D25" s="222" t="s">
        <v>229</v>
      </c>
      <c r="E25" s="189"/>
      <c r="F25" s="130"/>
    </row>
    <row r="26" spans="1:6" ht="15.65" customHeight="1" x14ac:dyDescent="0.3">
      <c r="A26" s="112" t="s">
        <v>58</v>
      </c>
      <c r="B26" s="113">
        <v>2025</v>
      </c>
      <c r="C26" s="114">
        <v>2024</v>
      </c>
      <c r="D26" s="115">
        <v>2025</v>
      </c>
      <c r="E26" s="185">
        <v>2024</v>
      </c>
    </row>
    <row r="27" spans="1:6" ht="15.65" customHeight="1" x14ac:dyDescent="0.25">
      <c r="A27" s="66"/>
      <c r="B27" s="66"/>
      <c r="C27" s="128"/>
      <c r="D27" s="106"/>
      <c r="E27" s="66"/>
    </row>
    <row r="28" spans="1:6" ht="15.65" customHeight="1" x14ac:dyDescent="0.3">
      <c r="A28" s="177" t="s">
        <v>31</v>
      </c>
      <c r="B28" s="116">
        <v>743</v>
      </c>
      <c r="C28" s="117">
        <v>558</v>
      </c>
      <c r="D28" s="118">
        <v>6894</v>
      </c>
      <c r="E28" s="71">
        <v>1734</v>
      </c>
    </row>
    <row r="29" spans="1:6" ht="15.65" customHeight="1" x14ac:dyDescent="0.3">
      <c r="A29" s="177" t="s">
        <v>35</v>
      </c>
      <c r="B29" s="116"/>
      <c r="C29" s="117"/>
      <c r="D29" s="118"/>
      <c r="E29" s="71"/>
    </row>
    <row r="30" spans="1:6" ht="15.65" customHeight="1" x14ac:dyDescent="0.3">
      <c r="A30" s="181" t="s">
        <v>26</v>
      </c>
      <c r="B30" s="116">
        <v>23</v>
      </c>
      <c r="C30" s="117">
        <v>83</v>
      </c>
      <c r="D30" s="118">
        <v>439</v>
      </c>
      <c r="E30" s="71">
        <v>406</v>
      </c>
    </row>
    <row r="31" spans="1:6" ht="15.65" customHeight="1" x14ac:dyDescent="0.3">
      <c r="A31" s="181" t="s">
        <v>36</v>
      </c>
      <c r="B31" s="116">
        <v>32</v>
      </c>
      <c r="C31" s="117">
        <v>0</v>
      </c>
      <c r="D31" s="118">
        <v>-9</v>
      </c>
      <c r="E31" s="71">
        <v>0</v>
      </c>
    </row>
    <row r="32" spans="1:6" ht="15.75" customHeight="1" x14ac:dyDescent="0.3">
      <c r="A32" s="181" t="s">
        <v>260</v>
      </c>
      <c r="B32" s="116"/>
      <c r="C32" s="117"/>
      <c r="D32" s="118"/>
      <c r="E32" s="71"/>
    </row>
    <row r="33" spans="1:6" ht="15.75" customHeight="1" x14ac:dyDescent="0.3">
      <c r="A33" s="182" t="s">
        <v>261</v>
      </c>
      <c r="B33" s="116">
        <v>178</v>
      </c>
      <c r="C33" s="117">
        <v>228</v>
      </c>
      <c r="D33" s="118">
        <v>829</v>
      </c>
      <c r="E33" s="71">
        <v>917</v>
      </c>
    </row>
    <row r="34" spans="1:6" ht="15.65" customHeight="1" x14ac:dyDescent="0.3">
      <c r="A34" s="181" t="s">
        <v>39</v>
      </c>
      <c r="B34" s="116">
        <v>0</v>
      </c>
      <c r="C34" s="117">
        <v>0</v>
      </c>
      <c r="D34" s="118">
        <v>-151</v>
      </c>
      <c r="E34" s="71">
        <v>0</v>
      </c>
    </row>
    <row r="35" spans="1:6" ht="15.65" customHeight="1" x14ac:dyDescent="0.3">
      <c r="A35" s="181" t="s">
        <v>262</v>
      </c>
      <c r="B35" s="116">
        <v>0</v>
      </c>
      <c r="C35" s="117">
        <v>0</v>
      </c>
      <c r="D35" s="118">
        <v>-4976</v>
      </c>
      <c r="E35" s="71">
        <v>0</v>
      </c>
    </row>
    <row r="36" spans="1:6" ht="15.65" customHeight="1" x14ac:dyDescent="0.3">
      <c r="A36" s="181" t="s">
        <v>123</v>
      </c>
      <c r="B36" s="116">
        <v>-69</v>
      </c>
      <c r="C36" s="117">
        <v>0</v>
      </c>
      <c r="D36" s="118">
        <v>-69</v>
      </c>
      <c r="E36" s="71">
        <v>0</v>
      </c>
      <c r="F36" s="130"/>
    </row>
    <row r="37" spans="1:6" ht="15.65" customHeight="1" x14ac:dyDescent="0.3">
      <c r="A37" s="181" t="s">
        <v>263</v>
      </c>
      <c r="B37" s="116">
        <v>-34</v>
      </c>
      <c r="C37" s="117">
        <v>0</v>
      </c>
      <c r="D37" s="118">
        <v>13</v>
      </c>
      <c r="E37" s="71">
        <v>0</v>
      </c>
    </row>
    <row r="38" spans="1:6" ht="15.65" customHeight="1" x14ac:dyDescent="0.3">
      <c r="A38" s="181" t="s">
        <v>40</v>
      </c>
      <c r="B38" s="116">
        <v>-55</v>
      </c>
      <c r="C38" s="117">
        <v>-75</v>
      </c>
      <c r="D38" s="118">
        <v>-249</v>
      </c>
      <c r="E38" s="71">
        <v>-338</v>
      </c>
    </row>
    <row r="39" spans="1:6" ht="15.65" customHeight="1" x14ac:dyDescent="0.3">
      <c r="A39" s="66"/>
      <c r="B39" s="183"/>
      <c r="C39" s="128"/>
      <c r="D39" s="184"/>
      <c r="E39" s="66"/>
    </row>
    <row r="40" spans="1:6" ht="15.65" customHeight="1" x14ac:dyDescent="0.3">
      <c r="A40" s="112" t="s">
        <v>194</v>
      </c>
      <c r="B40" s="120">
        <v>818</v>
      </c>
      <c r="C40" s="121">
        <v>794</v>
      </c>
      <c r="D40" s="122">
        <v>2721</v>
      </c>
      <c r="E40" s="186">
        <v>2719</v>
      </c>
    </row>
    <row r="42" spans="1:6" ht="17.149999999999999" customHeight="1" x14ac:dyDescent="0.25">
      <c r="A42" s="226" t="s">
        <v>265</v>
      </c>
      <c r="B42" s="227"/>
      <c r="C42" s="227"/>
      <c r="D42" s="227"/>
      <c r="E42" s="227"/>
    </row>
    <row r="43" spans="1:6" ht="17.149999999999999" customHeight="1" x14ac:dyDescent="0.25">
      <c r="A43" s="227"/>
      <c r="B43" s="227"/>
      <c r="C43" s="227"/>
      <c r="D43" s="227"/>
      <c r="E43" s="227"/>
    </row>
    <row r="44" spans="1:6" ht="21" customHeight="1" x14ac:dyDescent="0.25">
      <c r="A44" s="227"/>
      <c r="B44" s="227"/>
      <c r="C44" s="227"/>
      <c r="D44" s="227"/>
      <c r="E44" s="227"/>
    </row>
    <row r="45" spans="1:6" ht="18" customHeight="1" x14ac:dyDescent="0.25"/>
  </sheetData>
  <mergeCells count="10">
    <mergeCell ref="B24:C24"/>
    <mergeCell ref="D24:E24"/>
    <mergeCell ref="B25:C25"/>
    <mergeCell ref="D25:E25"/>
    <mergeCell ref="A42:E44"/>
    <mergeCell ref="D3:E3"/>
    <mergeCell ref="D4:E4"/>
    <mergeCell ref="B4:C4"/>
    <mergeCell ref="B3:C3"/>
    <mergeCell ref="A20:E20"/>
  </mergeCells>
  <pageMargins left="0.8" right="0.8" top="0.9" bottom="0.9" header="0.8" footer="0.8"/>
  <pageSetup scale="6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showRuler="0" workbookViewId="0"/>
  </sheetViews>
  <sheetFormatPr defaultColWidth="13.7265625" defaultRowHeight="15.65" customHeight="1" x14ac:dyDescent="0.25"/>
  <cols>
    <col min="1" max="1" width="60.81640625" customWidth="1"/>
    <col min="2" max="2" width="2.1796875" customWidth="1"/>
    <col min="3" max="3" width="14" customWidth="1"/>
    <col min="4" max="7" width="12.453125" customWidth="1"/>
    <col min="8" max="8" width="2.1796875" customWidth="1"/>
    <col min="9" max="9" width="14" customWidth="1"/>
    <col min="10" max="13" width="12.453125" customWidth="1"/>
    <col min="14" max="14" width="1.54296875" customWidth="1"/>
  </cols>
  <sheetData>
    <row r="1" spans="1:14" ht="15.65" customHeight="1" x14ac:dyDescent="0.3">
      <c r="A1" s="2" t="s">
        <v>0</v>
      </c>
    </row>
    <row r="2" spans="1:14" ht="15.65" customHeight="1" x14ac:dyDescent="0.3">
      <c r="A2" s="2" t="s">
        <v>1</v>
      </c>
    </row>
    <row r="3" spans="1:14" ht="15.65" customHeight="1" x14ac:dyDescent="0.3">
      <c r="A3" s="2" t="s">
        <v>2</v>
      </c>
    </row>
    <row r="4" spans="1:14" ht="15.65" customHeight="1" x14ac:dyDescent="0.3">
      <c r="C4" s="3" t="s">
        <v>3</v>
      </c>
      <c r="D4" s="4"/>
      <c r="I4" s="3" t="s">
        <v>4</v>
      </c>
    </row>
    <row r="5" spans="1:14" ht="15.65" customHeight="1" x14ac:dyDescent="0.3">
      <c r="A5" s="5" t="s">
        <v>5</v>
      </c>
      <c r="C5" s="6" t="s">
        <v>6</v>
      </c>
      <c r="D5" s="6" t="s">
        <v>7</v>
      </c>
      <c r="E5" s="6" t="s">
        <v>8</v>
      </c>
      <c r="F5" s="6" t="s">
        <v>9</v>
      </c>
      <c r="G5" s="6" t="s">
        <v>10</v>
      </c>
      <c r="I5" s="6" t="s">
        <v>6</v>
      </c>
      <c r="J5" s="6" t="s">
        <v>11</v>
      </c>
      <c r="K5" s="6" t="s">
        <v>12</v>
      </c>
      <c r="L5" s="6" t="s">
        <v>13</v>
      </c>
      <c r="M5" s="6" t="s">
        <v>14</v>
      </c>
    </row>
    <row r="6" spans="1:14" ht="15.65" customHeight="1" x14ac:dyDescent="0.3">
      <c r="A6" s="7" t="s">
        <v>15</v>
      </c>
      <c r="B6" s="42"/>
      <c r="C6" s="43"/>
      <c r="D6" s="44"/>
      <c r="E6" s="45"/>
      <c r="F6" s="45"/>
      <c r="G6" s="45"/>
      <c r="H6" s="19"/>
      <c r="I6" s="43"/>
      <c r="J6" s="19"/>
      <c r="K6" s="19"/>
      <c r="L6" s="19"/>
      <c r="M6" s="19"/>
      <c r="N6" s="42"/>
    </row>
    <row r="7" spans="1:14" ht="15.65" customHeight="1" x14ac:dyDescent="0.3">
      <c r="A7" s="8" t="s">
        <v>16</v>
      </c>
      <c r="C7" s="46"/>
      <c r="D7" s="47"/>
      <c r="I7" s="46"/>
    </row>
    <row r="8" spans="1:14" ht="15.65" customHeight="1" x14ac:dyDescent="0.3">
      <c r="A8" s="9" t="s">
        <v>17</v>
      </c>
      <c r="C8" s="135">
        <v>10715</v>
      </c>
      <c r="D8" s="150">
        <v>2970</v>
      </c>
      <c r="E8" s="137">
        <v>2661</v>
      </c>
      <c r="F8" s="137">
        <v>2540</v>
      </c>
      <c r="G8" s="137">
        <v>2544</v>
      </c>
      <c r="H8" s="138"/>
      <c r="I8" s="151">
        <v>10595</v>
      </c>
      <c r="J8" s="137">
        <v>2981</v>
      </c>
      <c r="K8" s="137">
        <v>2620</v>
      </c>
      <c r="L8" s="137">
        <v>2466</v>
      </c>
      <c r="M8" s="137">
        <v>2528</v>
      </c>
    </row>
    <row r="9" spans="1:14" ht="15.65" customHeight="1" x14ac:dyDescent="0.3">
      <c r="A9" s="9" t="s">
        <v>18</v>
      </c>
      <c r="C9" s="135">
        <v>7868</v>
      </c>
      <c r="D9" s="150">
        <v>1984</v>
      </c>
      <c r="E9" s="137">
        <v>1981</v>
      </c>
      <c r="F9" s="137">
        <v>1968</v>
      </c>
      <c r="G9" s="137">
        <v>1935</v>
      </c>
      <c r="H9" s="138"/>
      <c r="I9" s="151">
        <v>7876</v>
      </c>
      <c r="J9" s="137">
        <v>1983</v>
      </c>
      <c r="K9" s="137">
        <v>1970</v>
      </c>
      <c r="L9" s="137">
        <v>1964</v>
      </c>
      <c r="M9" s="137">
        <v>1959</v>
      </c>
    </row>
    <row r="10" spans="1:14" ht="15.65" customHeight="1" x14ac:dyDescent="0.3">
      <c r="A10" s="9" t="s">
        <v>19</v>
      </c>
      <c r="C10" s="135">
        <v>3288</v>
      </c>
      <c r="D10" s="150">
        <v>1236</v>
      </c>
      <c r="E10" s="137">
        <v>753</v>
      </c>
      <c r="F10" s="137">
        <v>757</v>
      </c>
      <c r="G10" s="137">
        <v>542</v>
      </c>
      <c r="H10" s="138"/>
      <c r="I10" s="151">
        <v>2242</v>
      </c>
      <c r="J10" s="137">
        <v>547</v>
      </c>
      <c r="K10" s="137">
        <v>597</v>
      </c>
      <c r="L10" s="137">
        <v>679</v>
      </c>
      <c r="M10" s="137">
        <v>419</v>
      </c>
    </row>
    <row r="11" spans="1:14" ht="15.65" customHeight="1" x14ac:dyDescent="0.3">
      <c r="A11" s="14" t="s">
        <v>20</v>
      </c>
      <c r="C11" s="139">
        <v>-159</v>
      </c>
      <c r="D11" s="152">
        <v>-18</v>
      </c>
      <c r="E11" s="134">
        <v>-47</v>
      </c>
      <c r="F11" s="134">
        <v>-49</v>
      </c>
      <c r="G11" s="134">
        <v>-45</v>
      </c>
      <c r="H11" s="138"/>
      <c r="I11" s="153">
        <v>-109</v>
      </c>
      <c r="J11" s="134">
        <v>-30</v>
      </c>
      <c r="K11" s="134">
        <v>-58</v>
      </c>
      <c r="L11" s="134">
        <v>-16</v>
      </c>
      <c r="M11" s="134">
        <v>-5</v>
      </c>
    </row>
    <row r="12" spans="1:14" ht="15.65" customHeight="1" x14ac:dyDescent="0.3">
      <c r="A12" s="19" t="s">
        <v>16</v>
      </c>
      <c r="B12" s="42"/>
      <c r="C12" s="140">
        <v>21712</v>
      </c>
      <c r="D12" s="154">
        <v>6172</v>
      </c>
      <c r="E12" s="141">
        <v>5348</v>
      </c>
      <c r="F12" s="141">
        <v>5216</v>
      </c>
      <c r="G12" s="141">
        <v>4976</v>
      </c>
      <c r="H12" s="142"/>
      <c r="I12" s="155">
        <v>20604</v>
      </c>
      <c r="J12" s="141">
        <v>5481</v>
      </c>
      <c r="K12" s="141">
        <v>5129</v>
      </c>
      <c r="L12" s="141">
        <v>5093</v>
      </c>
      <c r="M12" s="141">
        <v>4901</v>
      </c>
      <c r="N12" s="42"/>
    </row>
    <row r="13" spans="1:14" ht="15.65" customHeight="1" x14ac:dyDescent="0.3">
      <c r="A13" s="5" t="s">
        <v>21</v>
      </c>
      <c r="C13" s="139">
        <v>19104</v>
      </c>
      <c r="D13" s="152">
        <v>5250</v>
      </c>
      <c r="E13" s="134">
        <v>4739</v>
      </c>
      <c r="F13" s="134">
        <v>4668</v>
      </c>
      <c r="G13" s="134">
        <v>4447</v>
      </c>
      <c r="H13" s="138"/>
      <c r="I13" s="153">
        <v>18066</v>
      </c>
      <c r="J13" s="134">
        <v>4543</v>
      </c>
      <c r="K13" s="134">
        <v>4567</v>
      </c>
      <c r="L13" s="134">
        <v>4599</v>
      </c>
      <c r="M13" s="134">
        <v>4357</v>
      </c>
    </row>
    <row r="14" spans="1:14" ht="15.65" customHeight="1" x14ac:dyDescent="0.3">
      <c r="A14" s="42"/>
      <c r="B14" s="42"/>
      <c r="C14" s="146"/>
      <c r="D14" s="156"/>
      <c r="E14" s="147"/>
      <c r="F14" s="147"/>
      <c r="G14" s="147"/>
      <c r="H14" s="147"/>
      <c r="I14" s="157"/>
      <c r="J14" s="147"/>
      <c r="K14" s="147"/>
      <c r="L14" s="147"/>
      <c r="M14" s="147"/>
      <c r="N14" s="42"/>
    </row>
    <row r="15" spans="1:14" ht="15.65" customHeight="1" x14ac:dyDescent="0.3">
      <c r="A15" s="8" t="s">
        <v>22</v>
      </c>
      <c r="C15" s="143"/>
      <c r="D15" s="158"/>
      <c r="E15" s="144"/>
      <c r="F15" s="138"/>
      <c r="G15" s="138"/>
      <c r="H15" s="138"/>
      <c r="I15" s="159"/>
      <c r="J15" s="138"/>
      <c r="K15" s="138"/>
      <c r="L15" s="138"/>
      <c r="M15" s="138"/>
    </row>
    <row r="16" spans="1:14" ht="15.65" customHeight="1" x14ac:dyDescent="0.3">
      <c r="A16" s="9" t="s">
        <v>17</v>
      </c>
      <c r="C16" s="135">
        <v>5364</v>
      </c>
      <c r="D16" s="150">
        <v>1374</v>
      </c>
      <c r="E16" s="137">
        <v>1374</v>
      </c>
      <c r="F16" s="137">
        <v>1305</v>
      </c>
      <c r="G16" s="137">
        <v>1311</v>
      </c>
      <c r="H16" s="138"/>
      <c r="I16" s="151">
        <v>5312</v>
      </c>
      <c r="J16" s="137">
        <v>1367</v>
      </c>
      <c r="K16" s="137">
        <v>1365</v>
      </c>
      <c r="L16" s="137">
        <v>1296</v>
      </c>
      <c r="M16" s="137">
        <v>1284</v>
      </c>
    </row>
    <row r="17" spans="1:17" ht="15.65" customHeight="1" x14ac:dyDescent="0.3">
      <c r="A17" s="9" t="s">
        <v>18</v>
      </c>
      <c r="C17" s="135">
        <v>4585</v>
      </c>
      <c r="D17" s="150">
        <v>1177</v>
      </c>
      <c r="E17" s="137">
        <v>1153</v>
      </c>
      <c r="F17" s="137">
        <v>1147</v>
      </c>
      <c r="G17" s="137">
        <v>1108</v>
      </c>
      <c r="H17" s="138"/>
      <c r="I17" s="151">
        <v>4518</v>
      </c>
      <c r="J17" s="137">
        <v>1169</v>
      </c>
      <c r="K17" s="137">
        <v>1133</v>
      </c>
      <c r="L17" s="137">
        <v>1116</v>
      </c>
      <c r="M17" s="137">
        <v>1100</v>
      </c>
    </row>
    <row r="18" spans="1:17" ht="15.65" customHeight="1" x14ac:dyDescent="0.3">
      <c r="A18" s="9" t="s">
        <v>19</v>
      </c>
      <c r="C18" s="135">
        <v>241</v>
      </c>
      <c r="D18" s="150">
        <v>221</v>
      </c>
      <c r="E18" s="137">
        <v>75</v>
      </c>
      <c r="F18" s="137">
        <v>8</v>
      </c>
      <c r="G18" s="137">
        <v>-63</v>
      </c>
      <c r="H18" s="138"/>
      <c r="I18" s="151">
        <v>88</v>
      </c>
      <c r="J18" s="137">
        <v>55</v>
      </c>
      <c r="K18" s="137">
        <v>136</v>
      </c>
      <c r="L18" s="137">
        <v>-2</v>
      </c>
      <c r="M18" s="137">
        <v>-101</v>
      </c>
    </row>
    <row r="19" spans="1:17" ht="15.65" customHeight="1" x14ac:dyDescent="0.3">
      <c r="A19" s="14" t="s">
        <v>20</v>
      </c>
      <c r="C19" s="139">
        <v>-370</v>
      </c>
      <c r="D19" s="152">
        <v>-83</v>
      </c>
      <c r="E19" s="134">
        <v>-87</v>
      </c>
      <c r="F19" s="134">
        <v>-98</v>
      </c>
      <c r="G19" s="134">
        <v>-102</v>
      </c>
      <c r="H19" s="138"/>
      <c r="I19" s="153">
        <v>-301</v>
      </c>
      <c r="J19" s="134">
        <v>-58</v>
      </c>
      <c r="K19" s="134">
        <v>-89</v>
      </c>
      <c r="L19" s="134">
        <v>-85</v>
      </c>
      <c r="M19" s="134">
        <v>-69</v>
      </c>
    </row>
    <row r="20" spans="1:17" ht="15.65" customHeight="1" x14ac:dyDescent="0.3">
      <c r="A20" s="25" t="s">
        <v>23</v>
      </c>
      <c r="B20" s="51"/>
      <c r="C20" s="160">
        <v>9820</v>
      </c>
      <c r="D20" s="161">
        <v>2689</v>
      </c>
      <c r="E20" s="162">
        <v>2515</v>
      </c>
      <c r="F20" s="162">
        <v>2362</v>
      </c>
      <c r="G20" s="162">
        <v>2254</v>
      </c>
      <c r="H20" s="163"/>
      <c r="I20" s="164">
        <v>9617</v>
      </c>
      <c r="J20" s="162">
        <v>2533</v>
      </c>
      <c r="K20" s="162">
        <v>2545</v>
      </c>
      <c r="L20" s="162">
        <v>2325</v>
      </c>
      <c r="M20" s="162">
        <v>2214</v>
      </c>
      <c r="N20" s="51"/>
    </row>
    <row r="21" spans="1:17" ht="15.65" customHeight="1" x14ac:dyDescent="0.3">
      <c r="A21" s="19" t="s">
        <v>24</v>
      </c>
      <c r="B21" s="42"/>
      <c r="C21" s="146"/>
      <c r="D21" s="156"/>
      <c r="E21" s="147"/>
      <c r="F21" s="147"/>
      <c r="G21" s="147"/>
      <c r="H21" s="147"/>
      <c r="I21" s="157"/>
      <c r="J21" s="147"/>
      <c r="K21" s="147"/>
      <c r="L21" s="147"/>
      <c r="M21" s="147"/>
      <c r="N21" s="42"/>
    </row>
    <row r="22" spans="1:17" ht="15.65" customHeight="1" x14ac:dyDescent="0.3">
      <c r="A22" s="9" t="s">
        <v>25</v>
      </c>
      <c r="C22" s="135">
        <v>4802</v>
      </c>
      <c r="D22" s="150">
        <v>1222</v>
      </c>
      <c r="E22" s="137">
        <v>1230</v>
      </c>
      <c r="F22" s="137">
        <v>1184</v>
      </c>
      <c r="G22" s="137">
        <v>1166</v>
      </c>
      <c r="H22" s="138"/>
      <c r="I22" s="151">
        <v>4616</v>
      </c>
      <c r="J22" s="137">
        <v>1174</v>
      </c>
      <c r="K22" s="137">
        <v>1157</v>
      </c>
      <c r="L22" s="137">
        <v>1136</v>
      </c>
      <c r="M22" s="137">
        <v>1149</v>
      </c>
    </row>
    <row r="23" spans="1:17" ht="15.65" customHeight="1" x14ac:dyDescent="0.3">
      <c r="A23" s="9" t="s">
        <v>26</v>
      </c>
      <c r="C23" s="135">
        <v>439</v>
      </c>
      <c r="D23" s="150">
        <v>23</v>
      </c>
      <c r="E23" s="137">
        <v>51</v>
      </c>
      <c r="F23" s="137">
        <v>238</v>
      </c>
      <c r="G23" s="137">
        <v>127</v>
      </c>
      <c r="H23" s="138"/>
      <c r="I23" s="151">
        <v>406</v>
      </c>
      <c r="J23" s="137">
        <v>83</v>
      </c>
      <c r="K23" s="137">
        <v>91</v>
      </c>
      <c r="L23" s="137">
        <v>90</v>
      </c>
      <c r="M23" s="137">
        <v>142</v>
      </c>
    </row>
    <row r="24" spans="1:17" ht="15.65" customHeight="1" x14ac:dyDescent="0.3">
      <c r="A24" s="9" t="s">
        <v>27</v>
      </c>
      <c r="C24" s="135">
        <v>2043</v>
      </c>
      <c r="D24" s="150">
        <v>584</v>
      </c>
      <c r="E24" s="137">
        <v>252</v>
      </c>
      <c r="F24" s="137">
        <v>628</v>
      </c>
      <c r="G24" s="137">
        <v>579</v>
      </c>
      <c r="H24" s="138"/>
      <c r="I24" s="151">
        <v>2295</v>
      </c>
      <c r="J24" s="137">
        <v>571</v>
      </c>
      <c r="K24" s="137">
        <v>568</v>
      </c>
      <c r="L24" s="137">
        <v>576</v>
      </c>
      <c r="M24" s="137">
        <v>580</v>
      </c>
    </row>
    <row r="25" spans="1:17" ht="15.65" customHeight="1" x14ac:dyDescent="0.3">
      <c r="A25" s="9" t="s">
        <v>245</v>
      </c>
      <c r="C25" s="165">
        <v>-5021</v>
      </c>
      <c r="D25" s="166">
        <v>-16</v>
      </c>
      <c r="E25" s="167">
        <v>-4998</v>
      </c>
      <c r="F25" s="167">
        <v>-9</v>
      </c>
      <c r="G25" s="167">
        <v>2</v>
      </c>
      <c r="H25" s="168"/>
      <c r="I25" s="169">
        <v>-6</v>
      </c>
      <c r="J25" s="167">
        <v>-11</v>
      </c>
      <c r="K25" s="167">
        <v>2</v>
      </c>
      <c r="L25" s="167">
        <v>-5</v>
      </c>
      <c r="M25" s="167">
        <v>8</v>
      </c>
    </row>
    <row r="26" spans="1:17" ht="15.65" customHeight="1" x14ac:dyDescent="0.3">
      <c r="A26" s="9" t="s">
        <v>123</v>
      </c>
      <c r="C26" s="135">
        <v>-69</v>
      </c>
      <c r="D26" s="150">
        <v>-69</v>
      </c>
      <c r="E26" s="175">
        <v>0</v>
      </c>
      <c r="F26" s="71">
        <v>0</v>
      </c>
      <c r="G26" s="71">
        <v>0</v>
      </c>
      <c r="H26" s="138"/>
      <c r="I26" s="174">
        <v>0</v>
      </c>
      <c r="J26" s="71">
        <v>0</v>
      </c>
      <c r="K26" s="71">
        <v>0</v>
      </c>
      <c r="L26" s="71">
        <v>0</v>
      </c>
      <c r="M26" s="71">
        <v>0</v>
      </c>
    </row>
    <row r="27" spans="1:17" ht="15.65" customHeight="1" x14ac:dyDescent="0.3">
      <c r="A27" s="19" t="s">
        <v>28</v>
      </c>
      <c r="B27" s="42"/>
      <c r="C27" s="140">
        <v>7626</v>
      </c>
      <c r="D27" s="154">
        <v>945</v>
      </c>
      <c r="E27" s="141">
        <v>5980</v>
      </c>
      <c r="F27" s="141">
        <v>321</v>
      </c>
      <c r="G27" s="141">
        <v>380</v>
      </c>
      <c r="H27" s="142"/>
      <c r="I27" s="155">
        <v>2306</v>
      </c>
      <c r="J27" s="141">
        <v>716</v>
      </c>
      <c r="K27" s="141">
        <v>727</v>
      </c>
      <c r="L27" s="141">
        <v>528</v>
      </c>
      <c r="M27" s="141">
        <v>335</v>
      </c>
      <c r="N27" s="42"/>
      <c r="P27" s="132"/>
    </row>
    <row r="28" spans="1:17" ht="15.65" customHeight="1" x14ac:dyDescent="0.3">
      <c r="A28" s="14" t="s">
        <v>29</v>
      </c>
      <c r="C28" s="139">
        <v>720</v>
      </c>
      <c r="D28" s="152">
        <v>235</v>
      </c>
      <c r="E28" s="134">
        <v>212</v>
      </c>
      <c r="F28" s="134">
        <v>173</v>
      </c>
      <c r="G28" s="134">
        <v>100</v>
      </c>
      <c r="H28" s="138"/>
      <c r="I28" s="153">
        <v>572</v>
      </c>
      <c r="J28" s="134">
        <v>158</v>
      </c>
      <c r="K28" s="134">
        <v>201</v>
      </c>
      <c r="L28" s="134">
        <v>134</v>
      </c>
      <c r="M28" s="134">
        <v>79</v>
      </c>
      <c r="Q28" s="132"/>
    </row>
    <row r="29" spans="1:17" ht="15.65" customHeight="1" x14ac:dyDescent="0.3">
      <c r="A29" s="19" t="s">
        <v>30</v>
      </c>
      <c r="B29" s="42"/>
      <c r="C29" s="140">
        <v>6906</v>
      </c>
      <c r="D29" s="154">
        <v>710</v>
      </c>
      <c r="E29" s="141">
        <v>5768</v>
      </c>
      <c r="F29" s="141">
        <v>148</v>
      </c>
      <c r="G29" s="141">
        <v>280</v>
      </c>
      <c r="H29" s="142"/>
      <c r="I29" s="155">
        <v>1734</v>
      </c>
      <c r="J29" s="141">
        <v>558</v>
      </c>
      <c r="K29" s="141">
        <v>526</v>
      </c>
      <c r="L29" s="141">
        <v>394</v>
      </c>
      <c r="M29" s="141">
        <v>256</v>
      </c>
      <c r="N29" s="42"/>
      <c r="O29" s="132"/>
    </row>
    <row r="30" spans="1:17" ht="15.65" customHeight="1" x14ac:dyDescent="0.3">
      <c r="A30" s="27" t="s">
        <v>31</v>
      </c>
      <c r="C30" s="139">
        <v>6894</v>
      </c>
      <c r="D30" s="152">
        <v>743</v>
      </c>
      <c r="E30" s="134">
        <v>5714</v>
      </c>
      <c r="F30" s="134">
        <v>157</v>
      </c>
      <c r="G30" s="134">
        <v>280</v>
      </c>
      <c r="H30" s="138"/>
      <c r="I30" s="153">
        <v>1734</v>
      </c>
      <c r="J30" s="134">
        <v>558</v>
      </c>
      <c r="K30" s="134">
        <v>526</v>
      </c>
      <c r="L30" s="134">
        <v>394</v>
      </c>
      <c r="M30" s="134">
        <v>256</v>
      </c>
    </row>
    <row r="31" spans="1:17" ht="15.65" customHeight="1" x14ac:dyDescent="0.3">
      <c r="A31" s="42"/>
      <c r="B31" s="42"/>
      <c r="C31" s="49"/>
      <c r="D31" s="44"/>
      <c r="E31" s="19"/>
      <c r="F31" s="19"/>
      <c r="G31" s="19"/>
      <c r="H31" s="19"/>
      <c r="I31" s="43"/>
      <c r="J31" s="19"/>
      <c r="K31" s="19"/>
      <c r="L31" s="19"/>
      <c r="M31" s="19"/>
      <c r="N31" s="42"/>
    </row>
    <row r="32" spans="1:17" ht="15.65" customHeight="1" x14ac:dyDescent="0.3">
      <c r="A32" s="8" t="s">
        <v>244</v>
      </c>
      <c r="C32" s="50"/>
      <c r="D32" s="47"/>
      <c r="I32" s="46"/>
    </row>
    <row r="33" spans="1:14" ht="15.65" customHeight="1" x14ac:dyDescent="0.3">
      <c r="A33" s="9" t="s">
        <v>33</v>
      </c>
      <c r="C33" s="29">
        <v>12.77</v>
      </c>
      <c r="D33" s="30">
        <v>1.38</v>
      </c>
      <c r="E33" s="31">
        <v>10.58</v>
      </c>
      <c r="F33" s="31">
        <v>0.28999999999999998</v>
      </c>
      <c r="G33" s="31">
        <v>0.52</v>
      </c>
      <c r="I33" s="32">
        <v>3.25</v>
      </c>
      <c r="J33" s="33">
        <v>1.04</v>
      </c>
      <c r="K33" s="33">
        <v>0.99</v>
      </c>
      <c r="L33" s="33">
        <v>0.74</v>
      </c>
      <c r="M33" s="33">
        <v>0.48</v>
      </c>
    </row>
    <row r="34" spans="1:14" ht="15.65" customHeight="1" x14ac:dyDescent="0.3">
      <c r="A34" s="9" t="s">
        <v>34</v>
      </c>
      <c r="C34" s="29">
        <v>12.74</v>
      </c>
      <c r="D34" s="30">
        <v>1.37</v>
      </c>
      <c r="E34" s="31">
        <v>10.54</v>
      </c>
      <c r="F34" s="31">
        <v>0.28999999999999998</v>
      </c>
      <c r="G34" s="31">
        <v>0.5</v>
      </c>
      <c r="I34" s="32">
        <v>3.2</v>
      </c>
      <c r="J34" s="33">
        <v>1.02</v>
      </c>
      <c r="K34" s="33">
        <v>0.98</v>
      </c>
      <c r="L34" s="33">
        <v>0.73</v>
      </c>
      <c r="M34" s="33">
        <v>0.46</v>
      </c>
    </row>
    <row r="35" spans="1:14" ht="15.65" customHeight="1" x14ac:dyDescent="0.3">
      <c r="C35" s="50"/>
      <c r="D35" s="47"/>
      <c r="E35" s="8"/>
      <c r="I35" s="46"/>
    </row>
    <row r="36" spans="1:14" ht="15.65" customHeight="1" x14ac:dyDescent="0.3">
      <c r="A36" s="8" t="s">
        <v>30</v>
      </c>
      <c r="C36" s="135">
        <v>6906</v>
      </c>
      <c r="D36" s="150">
        <v>710</v>
      </c>
      <c r="E36" s="137">
        <v>5768</v>
      </c>
      <c r="F36" s="137">
        <v>148</v>
      </c>
      <c r="G36" s="137">
        <v>280</v>
      </c>
      <c r="H36" s="138"/>
      <c r="I36" s="151">
        <v>1734</v>
      </c>
      <c r="J36" s="137">
        <v>558</v>
      </c>
      <c r="K36" s="137">
        <v>526</v>
      </c>
      <c r="L36" s="137">
        <v>394</v>
      </c>
      <c r="M36" s="137">
        <v>256</v>
      </c>
    </row>
    <row r="37" spans="1:14" ht="15.65" customHeight="1" x14ac:dyDescent="0.3">
      <c r="A37" s="8" t="s">
        <v>35</v>
      </c>
      <c r="C37" s="143"/>
      <c r="D37" s="158"/>
      <c r="E37" s="144"/>
      <c r="F37" s="138"/>
      <c r="G37" s="138"/>
      <c r="H37" s="138"/>
      <c r="I37" s="159"/>
      <c r="J37" s="138"/>
      <c r="K37" s="138"/>
      <c r="L37" s="138"/>
      <c r="M37" s="138"/>
    </row>
    <row r="38" spans="1:14" ht="15.65" customHeight="1" x14ac:dyDescent="0.3">
      <c r="A38" s="9" t="s">
        <v>26</v>
      </c>
      <c r="C38" s="135">
        <v>439</v>
      </c>
      <c r="D38" s="150">
        <v>23</v>
      </c>
      <c r="E38" s="137">
        <v>51</v>
      </c>
      <c r="F38" s="137">
        <v>238</v>
      </c>
      <c r="G38" s="137">
        <v>127</v>
      </c>
      <c r="H38" s="138"/>
      <c r="I38" s="151">
        <v>406</v>
      </c>
      <c r="J38" s="137">
        <v>83</v>
      </c>
      <c r="K38" s="137">
        <v>91</v>
      </c>
      <c r="L38" s="137">
        <v>90</v>
      </c>
      <c r="M38" s="137">
        <v>142</v>
      </c>
    </row>
    <row r="39" spans="1:14" ht="15.65" customHeight="1" x14ac:dyDescent="0.3">
      <c r="A39" s="9" t="s">
        <v>36</v>
      </c>
      <c r="C39" s="135">
        <v>-9</v>
      </c>
      <c r="D39" s="150">
        <v>32</v>
      </c>
      <c r="E39" s="137">
        <v>-134</v>
      </c>
      <c r="F39" s="137">
        <v>93</v>
      </c>
      <c r="G39" s="71">
        <v>0</v>
      </c>
      <c r="H39" s="138"/>
      <c r="I39" s="174">
        <v>0</v>
      </c>
      <c r="J39" s="71">
        <v>0</v>
      </c>
      <c r="K39" s="71">
        <v>0</v>
      </c>
      <c r="L39" s="71">
        <v>0</v>
      </c>
      <c r="M39" s="71">
        <v>0</v>
      </c>
    </row>
    <row r="40" spans="1:14" ht="15.65" customHeight="1" x14ac:dyDescent="0.3">
      <c r="A40" s="9" t="s">
        <v>37</v>
      </c>
      <c r="C40" s="148"/>
      <c r="D40" s="170"/>
      <c r="E40" s="149"/>
      <c r="F40" s="138"/>
      <c r="G40" s="138"/>
      <c r="H40" s="138"/>
      <c r="I40" s="171"/>
      <c r="J40" s="138"/>
      <c r="K40" s="138"/>
      <c r="L40" s="138"/>
      <c r="M40" s="138"/>
    </row>
    <row r="41" spans="1:14" ht="15.65" customHeight="1" x14ac:dyDescent="0.3">
      <c r="A41" s="34" t="s">
        <v>38</v>
      </c>
      <c r="C41" s="135">
        <v>829</v>
      </c>
      <c r="D41" s="150">
        <v>178</v>
      </c>
      <c r="E41" s="137">
        <v>210</v>
      </c>
      <c r="F41" s="137">
        <v>212</v>
      </c>
      <c r="G41" s="137">
        <v>229</v>
      </c>
      <c r="H41" s="138"/>
      <c r="I41" s="151">
        <v>917</v>
      </c>
      <c r="J41" s="137">
        <v>228</v>
      </c>
      <c r="K41" s="137">
        <v>227</v>
      </c>
      <c r="L41" s="137">
        <v>220</v>
      </c>
      <c r="M41" s="137">
        <v>242</v>
      </c>
    </row>
    <row r="42" spans="1:14" ht="15.65" customHeight="1" x14ac:dyDescent="0.3">
      <c r="A42" s="9" t="s">
        <v>39</v>
      </c>
      <c r="C42" s="135">
        <v>-151</v>
      </c>
      <c r="D42" s="178">
        <v>0</v>
      </c>
      <c r="E42" s="137">
        <v>-151</v>
      </c>
      <c r="F42" s="71">
        <v>0</v>
      </c>
      <c r="G42" s="71">
        <v>0</v>
      </c>
      <c r="H42" s="138"/>
      <c r="I42" s="174">
        <v>0</v>
      </c>
      <c r="J42" s="71">
        <v>0</v>
      </c>
      <c r="K42" s="71">
        <v>0</v>
      </c>
      <c r="L42" s="71">
        <v>0</v>
      </c>
      <c r="M42" s="71">
        <v>0</v>
      </c>
    </row>
    <row r="43" spans="1:14" ht="15.65" customHeight="1" x14ac:dyDescent="0.3">
      <c r="A43" s="9" t="s">
        <v>243</v>
      </c>
      <c r="C43" s="135">
        <v>-4976</v>
      </c>
      <c r="D43" s="178">
        <v>0</v>
      </c>
      <c r="E43" s="137">
        <v>-4976</v>
      </c>
      <c r="F43" s="71">
        <v>0</v>
      </c>
      <c r="G43" s="71">
        <v>0</v>
      </c>
      <c r="H43" s="138"/>
      <c r="I43" s="174">
        <v>0</v>
      </c>
      <c r="J43" s="71">
        <v>0</v>
      </c>
      <c r="K43" s="71">
        <v>0</v>
      </c>
      <c r="L43" s="71">
        <v>0</v>
      </c>
      <c r="M43" s="71">
        <v>0</v>
      </c>
    </row>
    <row r="44" spans="1:14" ht="15.65" customHeight="1" x14ac:dyDescent="0.3">
      <c r="A44" s="9" t="s">
        <v>241</v>
      </c>
      <c r="C44" s="135">
        <v>-69</v>
      </c>
      <c r="D44" s="150">
        <v>-69</v>
      </c>
      <c r="E44" s="175">
        <v>0</v>
      </c>
      <c r="F44" s="71">
        <v>0</v>
      </c>
      <c r="G44" s="71">
        <v>0</v>
      </c>
      <c r="H44" s="138"/>
      <c r="I44" s="174">
        <v>0</v>
      </c>
      <c r="J44" s="71">
        <v>0</v>
      </c>
      <c r="K44" s="71">
        <v>0</v>
      </c>
      <c r="L44" s="71">
        <v>0</v>
      </c>
      <c r="M44" s="71">
        <v>0</v>
      </c>
    </row>
    <row r="45" spans="1:14" ht="15.65" customHeight="1" x14ac:dyDescent="0.3">
      <c r="A45" s="9" t="s">
        <v>40</v>
      </c>
      <c r="C45" s="135">
        <v>-249</v>
      </c>
      <c r="D45" s="150">
        <v>-55</v>
      </c>
      <c r="E45" s="137">
        <v>-42</v>
      </c>
      <c r="F45" s="137">
        <v>-59</v>
      </c>
      <c r="G45" s="137">
        <v>-93</v>
      </c>
      <c r="H45" s="138"/>
      <c r="I45" s="151">
        <v>-338</v>
      </c>
      <c r="J45" s="137">
        <v>-75</v>
      </c>
      <c r="K45" s="137">
        <v>-82</v>
      </c>
      <c r="L45" s="137">
        <v>-81</v>
      </c>
      <c r="M45" s="137">
        <v>-100</v>
      </c>
    </row>
    <row r="46" spans="1:14" ht="15.65" customHeight="1" x14ac:dyDescent="0.3">
      <c r="A46" s="19" t="s">
        <v>41</v>
      </c>
      <c r="B46" s="42"/>
      <c r="C46" s="140">
        <v>2720</v>
      </c>
      <c r="D46" s="154">
        <v>819</v>
      </c>
      <c r="E46" s="141">
        <v>726</v>
      </c>
      <c r="F46" s="141">
        <v>632</v>
      </c>
      <c r="G46" s="141">
        <v>543</v>
      </c>
      <c r="H46" s="142"/>
      <c r="I46" s="155">
        <v>2719</v>
      </c>
      <c r="J46" s="141">
        <v>794</v>
      </c>
      <c r="K46" s="141">
        <v>762</v>
      </c>
      <c r="L46" s="141">
        <v>623</v>
      </c>
      <c r="M46" s="141">
        <v>540</v>
      </c>
      <c r="N46" s="42"/>
    </row>
    <row r="47" spans="1:14" ht="15.65" customHeight="1" x14ac:dyDescent="0.3">
      <c r="A47" s="27" t="s">
        <v>42</v>
      </c>
      <c r="C47" s="135">
        <v>2721</v>
      </c>
      <c r="D47" s="152">
        <v>818</v>
      </c>
      <c r="E47" s="134">
        <v>740</v>
      </c>
      <c r="F47" s="134">
        <v>620</v>
      </c>
      <c r="G47" s="134">
        <v>543</v>
      </c>
      <c r="H47" s="138"/>
      <c r="I47" s="153">
        <v>2719</v>
      </c>
      <c r="J47" s="134">
        <v>794</v>
      </c>
      <c r="K47" s="134">
        <v>762</v>
      </c>
      <c r="L47" s="134">
        <v>623</v>
      </c>
      <c r="M47" s="134">
        <v>540</v>
      </c>
    </row>
    <row r="48" spans="1:14" ht="15.65" customHeight="1" x14ac:dyDescent="0.3">
      <c r="A48" s="42"/>
      <c r="B48" s="42"/>
      <c r="C48" s="49"/>
      <c r="D48" s="44"/>
      <c r="E48" s="19"/>
      <c r="F48" s="19"/>
      <c r="G48" s="19"/>
      <c r="H48" s="19"/>
      <c r="I48" s="43"/>
      <c r="J48" s="19"/>
      <c r="K48" s="19"/>
      <c r="L48" s="19"/>
      <c r="M48" s="19"/>
      <c r="N48" s="42"/>
    </row>
    <row r="49" spans="1:14" ht="15.65" customHeight="1" x14ac:dyDescent="0.3">
      <c r="A49" s="8" t="s">
        <v>43</v>
      </c>
      <c r="C49" s="50"/>
      <c r="D49" s="47"/>
      <c r="E49" s="8"/>
      <c r="I49" s="46"/>
    </row>
    <row r="50" spans="1:14" ht="15.65" customHeight="1" x14ac:dyDescent="0.3">
      <c r="A50" s="9" t="s">
        <v>33</v>
      </c>
      <c r="C50" s="29">
        <v>5.04</v>
      </c>
      <c r="D50" s="30">
        <v>1.51</v>
      </c>
      <c r="E50" s="31">
        <v>1.37</v>
      </c>
      <c r="F50" s="31">
        <v>1.1499999999999999</v>
      </c>
      <c r="G50" s="31">
        <v>1.01</v>
      </c>
      <c r="I50" s="32">
        <v>5.09</v>
      </c>
      <c r="J50" s="31">
        <v>1.48</v>
      </c>
      <c r="K50" s="31">
        <v>1.43</v>
      </c>
      <c r="L50" s="31">
        <v>1.17</v>
      </c>
      <c r="M50" s="31">
        <v>1.02</v>
      </c>
    </row>
    <row r="51" spans="1:14" ht="15.65" customHeight="1" x14ac:dyDescent="0.3">
      <c r="A51" s="14" t="s">
        <v>34</v>
      </c>
      <c r="C51" s="36">
        <v>5.0199999999999996</v>
      </c>
      <c r="D51" s="37">
        <v>1.51</v>
      </c>
      <c r="E51" s="38">
        <v>1.37</v>
      </c>
      <c r="F51" s="38">
        <v>1.1399999999999999</v>
      </c>
      <c r="G51" s="38">
        <v>0.99</v>
      </c>
      <c r="I51" s="39">
        <v>5.04</v>
      </c>
      <c r="J51" s="40">
        <v>1.46</v>
      </c>
      <c r="K51" s="40">
        <v>1.42</v>
      </c>
      <c r="L51" s="40">
        <v>1.1599999999999999</v>
      </c>
      <c r="M51" s="40">
        <v>0.99</v>
      </c>
    </row>
    <row r="52" spans="1:14" ht="15.65" customHeight="1" x14ac:dyDescent="0.25">
      <c r="A52" s="42"/>
      <c r="B52" s="42"/>
      <c r="C52" s="42"/>
      <c r="D52" s="42"/>
      <c r="E52" s="42"/>
      <c r="F52" s="42"/>
      <c r="G52" s="42"/>
      <c r="H52" s="42"/>
      <c r="I52" s="42"/>
      <c r="J52" s="42"/>
      <c r="K52" s="42"/>
      <c r="L52" s="42"/>
      <c r="M52" s="42"/>
      <c r="N52" s="42"/>
    </row>
    <row r="53" spans="1:14" ht="27" customHeight="1" x14ac:dyDescent="0.25">
      <c r="A53" s="188" t="s">
        <v>248</v>
      </c>
      <c r="B53" s="189"/>
      <c r="C53" s="189"/>
      <c r="D53" s="189"/>
      <c r="E53" s="189"/>
      <c r="F53" s="189"/>
      <c r="G53" s="189"/>
      <c r="H53" s="189"/>
      <c r="I53" s="189"/>
      <c r="J53" s="189"/>
      <c r="K53" s="189"/>
      <c r="L53" s="189"/>
      <c r="M53" s="189"/>
      <c r="N53" s="189"/>
    </row>
    <row r="54" spans="1:14" ht="25.5" customHeight="1" x14ac:dyDescent="0.25">
      <c r="A54" s="189"/>
      <c r="B54" s="189"/>
      <c r="C54" s="189"/>
      <c r="D54" s="189"/>
      <c r="E54" s="189"/>
      <c r="F54" s="189"/>
      <c r="G54" s="189"/>
      <c r="H54" s="189"/>
      <c r="I54" s="189"/>
      <c r="J54" s="189"/>
      <c r="K54" s="189"/>
      <c r="L54" s="189"/>
      <c r="M54" s="189"/>
      <c r="N54" s="189"/>
    </row>
    <row r="55" spans="1:14" ht="30.65" customHeight="1" x14ac:dyDescent="0.25">
      <c r="A55" s="189"/>
      <c r="B55" s="189"/>
      <c r="C55" s="189"/>
      <c r="D55" s="189"/>
      <c r="E55" s="189"/>
      <c r="F55" s="189"/>
      <c r="G55" s="189"/>
      <c r="H55" s="189"/>
      <c r="I55" s="189"/>
      <c r="J55" s="189"/>
      <c r="K55" s="189"/>
      <c r="L55" s="189"/>
      <c r="M55" s="189"/>
      <c r="N55" s="189"/>
    </row>
  </sheetData>
  <mergeCells count="1">
    <mergeCell ref="A53:N55"/>
  </mergeCells>
  <pageMargins left="0.8" right="0.8" top="0.9" bottom="0.9" header="0.8" footer="0.8"/>
  <pageSetup scale="55"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7"/>
  <sheetViews>
    <sheetView showRuler="0" workbookViewId="0"/>
  </sheetViews>
  <sheetFormatPr defaultColWidth="13.7265625" defaultRowHeight="15.65" customHeight="1" x14ac:dyDescent="0.25"/>
  <cols>
    <col min="1" max="1" width="72.1796875" customWidth="1"/>
    <col min="2" max="2" width="1.7265625" customWidth="1"/>
    <col min="3" max="3" width="14" customWidth="1"/>
    <col min="4" max="7" width="12.453125" customWidth="1"/>
    <col min="8" max="8" width="2.1796875" customWidth="1"/>
    <col min="9" max="9" width="14" customWidth="1"/>
    <col min="10" max="13" width="12.453125" customWidth="1"/>
    <col min="14" max="14" width="1.54296875" customWidth="1"/>
  </cols>
  <sheetData>
    <row r="1" spans="1:14" ht="15.65" customHeight="1" x14ac:dyDescent="0.3">
      <c r="A1" s="2" t="s">
        <v>0</v>
      </c>
    </row>
    <row r="2" spans="1:14" ht="15.65" customHeight="1" x14ac:dyDescent="0.3">
      <c r="A2" s="2" t="s">
        <v>44</v>
      </c>
    </row>
    <row r="3" spans="1:14" ht="15.65" customHeight="1" x14ac:dyDescent="0.3">
      <c r="A3" s="2" t="s">
        <v>2</v>
      </c>
    </row>
    <row r="4" spans="1:14" ht="15.65" customHeight="1" x14ac:dyDescent="0.3">
      <c r="C4" s="3" t="s">
        <v>3</v>
      </c>
      <c r="D4" s="4"/>
      <c r="I4" s="3" t="s">
        <v>4</v>
      </c>
    </row>
    <row r="5" spans="1:14" ht="15.65" customHeight="1" x14ac:dyDescent="0.3">
      <c r="A5" s="5" t="s">
        <v>45</v>
      </c>
      <c r="C5" s="6" t="s">
        <v>6</v>
      </c>
      <c r="D5" s="6" t="s">
        <v>7</v>
      </c>
      <c r="E5" s="6" t="s">
        <v>8</v>
      </c>
      <c r="F5" s="6" t="s">
        <v>9</v>
      </c>
      <c r="G5" s="6" t="s">
        <v>10</v>
      </c>
      <c r="I5" s="6" t="s">
        <v>6</v>
      </c>
      <c r="J5" s="6" t="s">
        <v>11</v>
      </c>
      <c r="K5" s="6" t="s">
        <v>12</v>
      </c>
      <c r="L5" s="6" t="s">
        <v>13</v>
      </c>
      <c r="M5" s="6" t="s">
        <v>14</v>
      </c>
    </row>
    <row r="6" spans="1:14" ht="15.65" customHeight="1" x14ac:dyDescent="0.3">
      <c r="A6" s="42"/>
      <c r="B6" s="42"/>
      <c r="C6" s="43"/>
      <c r="D6" s="44"/>
      <c r="E6" s="45"/>
      <c r="F6" s="45"/>
      <c r="G6" s="45"/>
      <c r="H6" s="45"/>
      <c r="I6" s="43"/>
      <c r="J6" s="45"/>
      <c r="K6" s="45"/>
      <c r="L6" s="45"/>
      <c r="M6" s="45"/>
      <c r="N6" s="42"/>
    </row>
    <row r="7" spans="1:14" ht="15.65" customHeight="1" x14ac:dyDescent="0.3">
      <c r="A7" s="8" t="s">
        <v>46</v>
      </c>
      <c r="C7" s="46"/>
      <c r="D7" s="47"/>
      <c r="I7" s="46"/>
    </row>
    <row r="8" spans="1:14" ht="15.65" customHeight="1" x14ac:dyDescent="0.3">
      <c r="A8" s="9" t="s">
        <v>17</v>
      </c>
      <c r="C8" s="135">
        <v>1471</v>
      </c>
      <c r="D8" s="150">
        <v>332</v>
      </c>
      <c r="E8" s="137">
        <v>367</v>
      </c>
      <c r="F8" s="137">
        <v>365</v>
      </c>
      <c r="G8" s="137">
        <v>407</v>
      </c>
      <c r="H8" s="138"/>
      <c r="I8" s="151">
        <v>1596</v>
      </c>
      <c r="J8" s="137">
        <v>446</v>
      </c>
      <c r="K8" s="137">
        <v>350</v>
      </c>
      <c r="L8" s="137">
        <v>396</v>
      </c>
      <c r="M8" s="137">
        <v>404</v>
      </c>
    </row>
    <row r="9" spans="1:14" ht="15.65" customHeight="1" x14ac:dyDescent="0.3">
      <c r="A9" s="9" t="s">
        <v>18</v>
      </c>
      <c r="C9" s="135">
        <v>1803</v>
      </c>
      <c r="D9" s="150">
        <v>476</v>
      </c>
      <c r="E9" s="137">
        <v>477</v>
      </c>
      <c r="F9" s="137">
        <v>404</v>
      </c>
      <c r="G9" s="137">
        <v>446</v>
      </c>
      <c r="H9" s="138"/>
      <c r="I9" s="151">
        <v>1939</v>
      </c>
      <c r="J9" s="137">
        <v>439</v>
      </c>
      <c r="K9" s="137">
        <v>511</v>
      </c>
      <c r="L9" s="137">
        <v>509</v>
      </c>
      <c r="M9" s="137">
        <v>480</v>
      </c>
    </row>
    <row r="10" spans="1:14" ht="15.65" customHeight="1" x14ac:dyDescent="0.3">
      <c r="A10" s="9" t="s">
        <v>19</v>
      </c>
      <c r="C10" s="135">
        <v>206</v>
      </c>
      <c r="D10" s="150">
        <v>70</v>
      </c>
      <c r="E10" s="137">
        <v>75</v>
      </c>
      <c r="F10" s="137">
        <v>26</v>
      </c>
      <c r="G10" s="137">
        <v>35</v>
      </c>
      <c r="H10" s="138"/>
      <c r="I10" s="151">
        <v>259</v>
      </c>
      <c r="J10" s="137">
        <v>57</v>
      </c>
      <c r="K10" s="137">
        <v>36</v>
      </c>
      <c r="L10" s="137">
        <v>47</v>
      </c>
      <c r="M10" s="137">
        <v>119</v>
      </c>
    </row>
    <row r="11" spans="1:14" ht="15.65" customHeight="1" x14ac:dyDescent="0.3">
      <c r="A11" s="14" t="s">
        <v>47</v>
      </c>
      <c r="C11" s="139">
        <v>227</v>
      </c>
      <c r="D11" s="152">
        <v>56</v>
      </c>
      <c r="E11" s="134">
        <v>45</v>
      </c>
      <c r="F11" s="134">
        <v>36</v>
      </c>
      <c r="G11" s="134">
        <v>90</v>
      </c>
      <c r="H11" s="138"/>
      <c r="I11" s="153">
        <v>247</v>
      </c>
      <c r="J11" s="134">
        <v>65</v>
      </c>
      <c r="K11" s="134">
        <v>80</v>
      </c>
      <c r="L11" s="134">
        <v>47</v>
      </c>
      <c r="M11" s="134">
        <v>55</v>
      </c>
    </row>
    <row r="12" spans="1:14" ht="15.65" customHeight="1" x14ac:dyDescent="0.3">
      <c r="A12" s="42"/>
      <c r="B12" s="42"/>
      <c r="C12" s="145"/>
      <c r="D12" s="172"/>
      <c r="E12" s="142"/>
      <c r="F12" s="142"/>
      <c r="G12" s="142"/>
      <c r="H12" s="142"/>
      <c r="I12" s="173"/>
      <c r="J12" s="142"/>
      <c r="K12" s="142"/>
      <c r="L12" s="142"/>
      <c r="M12" s="142"/>
      <c r="N12" s="42"/>
    </row>
    <row r="13" spans="1:14" ht="15.65" customHeight="1" x14ac:dyDescent="0.3">
      <c r="A13" s="5" t="s">
        <v>48</v>
      </c>
      <c r="C13" s="139">
        <v>3707</v>
      </c>
      <c r="D13" s="152">
        <v>934</v>
      </c>
      <c r="E13" s="134">
        <v>964</v>
      </c>
      <c r="F13" s="134">
        <v>831</v>
      </c>
      <c r="G13" s="134">
        <v>978</v>
      </c>
      <c r="H13" s="138"/>
      <c r="I13" s="153">
        <v>4041</v>
      </c>
      <c r="J13" s="134">
        <v>1007</v>
      </c>
      <c r="K13" s="134">
        <v>977</v>
      </c>
      <c r="L13" s="134">
        <v>999</v>
      </c>
      <c r="M13" s="134">
        <v>1058</v>
      </c>
    </row>
    <row r="14" spans="1:14" ht="15.65" customHeight="1" x14ac:dyDescent="0.3">
      <c r="A14" s="42"/>
      <c r="B14" s="42"/>
      <c r="C14" s="63"/>
      <c r="D14" s="64"/>
      <c r="E14" s="48"/>
      <c r="F14" s="48"/>
      <c r="G14" s="48"/>
      <c r="H14" s="48"/>
      <c r="I14" s="65"/>
      <c r="J14" s="48"/>
      <c r="K14" s="48"/>
      <c r="L14" s="48"/>
      <c r="M14" s="48"/>
      <c r="N14" s="42"/>
    </row>
    <row r="15" spans="1:14" ht="15.65" customHeight="1" x14ac:dyDescent="0.3">
      <c r="A15" s="8" t="s">
        <v>49</v>
      </c>
      <c r="C15" s="54"/>
      <c r="D15" s="52"/>
      <c r="E15" s="26"/>
      <c r="I15" s="53"/>
    </row>
    <row r="16" spans="1:14" ht="15.65" customHeight="1" x14ac:dyDescent="0.3">
      <c r="A16" s="9" t="s">
        <v>17</v>
      </c>
      <c r="C16" s="57">
        <v>0.13700000000000001</v>
      </c>
      <c r="D16" s="58">
        <v>0.11199999999999999</v>
      </c>
      <c r="E16" s="59">
        <v>0.13800000000000001</v>
      </c>
      <c r="F16" s="59">
        <v>0.14399999999999999</v>
      </c>
      <c r="G16" s="59">
        <v>0.16</v>
      </c>
      <c r="I16" s="60">
        <v>0.151</v>
      </c>
      <c r="J16" s="59">
        <v>0.15</v>
      </c>
      <c r="K16" s="59">
        <v>0.13400000000000001</v>
      </c>
      <c r="L16" s="59">
        <v>0.161</v>
      </c>
      <c r="M16" s="59">
        <v>0.16</v>
      </c>
    </row>
    <row r="17" spans="1:14" ht="15.65" customHeight="1" x14ac:dyDescent="0.3">
      <c r="A17" s="9" t="s">
        <v>18</v>
      </c>
      <c r="C17" s="61">
        <v>0.22899999999999998</v>
      </c>
      <c r="D17" s="58">
        <v>0.24</v>
      </c>
      <c r="E17" s="59">
        <v>0.24100000000000002</v>
      </c>
      <c r="F17" s="59">
        <v>0.20500000000000002</v>
      </c>
      <c r="G17" s="59">
        <v>0.23</v>
      </c>
      <c r="I17" s="62">
        <v>0.24600000000000002</v>
      </c>
      <c r="J17" s="59">
        <v>0.22100000000000003</v>
      </c>
      <c r="K17" s="59">
        <v>0.25900000000000001</v>
      </c>
      <c r="L17" s="59">
        <v>0.25900000000000001</v>
      </c>
      <c r="M17" s="59">
        <v>0.245</v>
      </c>
    </row>
    <row r="18" spans="1:14" ht="15.65" customHeight="1" x14ac:dyDescent="0.3">
      <c r="A18" s="9" t="s">
        <v>19</v>
      </c>
      <c r="C18" s="61">
        <v>6.3E-2</v>
      </c>
      <c r="D18" s="58">
        <v>5.7000000000000002E-2</v>
      </c>
      <c r="E18" s="59">
        <v>0.1</v>
      </c>
      <c r="F18" s="59">
        <v>3.4000000000000002E-2</v>
      </c>
      <c r="G18" s="59">
        <v>6.5000000000000002E-2</v>
      </c>
      <c r="I18" s="62">
        <v>0.11600000000000001</v>
      </c>
      <c r="J18" s="59">
        <v>0.104</v>
      </c>
      <c r="K18" s="59">
        <v>0.06</v>
      </c>
      <c r="L18" s="59">
        <v>6.9000000000000006E-2</v>
      </c>
      <c r="M18" s="59">
        <v>0.28399999999999997</v>
      </c>
    </row>
    <row r="19" spans="1:14" ht="15.65" customHeight="1" x14ac:dyDescent="0.3">
      <c r="A19" s="9" t="s">
        <v>50</v>
      </c>
      <c r="C19" s="61">
        <v>0.17100000000000001</v>
      </c>
      <c r="D19" s="58">
        <v>0.151</v>
      </c>
      <c r="E19" s="59">
        <v>0.18</v>
      </c>
      <c r="F19" s="59">
        <v>0.159</v>
      </c>
      <c r="G19" s="59">
        <v>0.19700000000000001</v>
      </c>
      <c r="I19" s="62">
        <v>0.19600000000000001</v>
      </c>
      <c r="J19" s="59">
        <v>0.184</v>
      </c>
      <c r="K19" s="59">
        <v>0.19</v>
      </c>
      <c r="L19" s="59">
        <v>0.19600000000000001</v>
      </c>
      <c r="M19" s="59">
        <v>0.21600000000000003</v>
      </c>
    </row>
    <row r="20" spans="1:14" ht="15.65" customHeight="1" x14ac:dyDescent="0.3">
      <c r="C20" s="54"/>
      <c r="D20" s="52"/>
      <c r="E20" s="26"/>
      <c r="I20" s="53"/>
    </row>
    <row r="21" spans="1:14" ht="15.65" customHeight="1" x14ac:dyDescent="0.3">
      <c r="A21" s="8" t="s">
        <v>22</v>
      </c>
      <c r="C21" s="135">
        <v>9820</v>
      </c>
      <c r="D21" s="150">
        <v>2689</v>
      </c>
      <c r="E21" s="137">
        <v>2515</v>
      </c>
      <c r="F21" s="137">
        <v>2362</v>
      </c>
      <c r="G21" s="137">
        <v>2254</v>
      </c>
      <c r="H21" s="138"/>
      <c r="I21" s="151">
        <v>9617</v>
      </c>
      <c r="J21" s="137">
        <v>2533</v>
      </c>
      <c r="K21" s="137">
        <v>2545</v>
      </c>
      <c r="L21" s="137">
        <v>2325</v>
      </c>
      <c r="M21" s="137">
        <v>2214</v>
      </c>
    </row>
    <row r="22" spans="1:14" ht="15.65" customHeight="1" x14ac:dyDescent="0.3">
      <c r="A22" s="8" t="s">
        <v>51</v>
      </c>
      <c r="C22" s="148"/>
      <c r="D22" s="170"/>
      <c r="E22" s="149"/>
      <c r="F22" s="138"/>
      <c r="G22" s="138"/>
      <c r="H22" s="138"/>
      <c r="I22" s="171"/>
      <c r="J22" s="138"/>
      <c r="K22" s="138"/>
      <c r="L22" s="138"/>
      <c r="M22" s="138"/>
    </row>
    <row r="23" spans="1:14" ht="15.65" customHeight="1" x14ac:dyDescent="0.3">
      <c r="A23" s="9" t="s">
        <v>48</v>
      </c>
      <c r="C23" s="135">
        <v>3707</v>
      </c>
      <c r="D23" s="150">
        <v>934</v>
      </c>
      <c r="E23" s="137">
        <v>964</v>
      </c>
      <c r="F23" s="137">
        <v>831</v>
      </c>
      <c r="G23" s="137">
        <v>978</v>
      </c>
      <c r="H23" s="138"/>
      <c r="I23" s="151">
        <v>4041</v>
      </c>
      <c r="J23" s="137">
        <v>1007</v>
      </c>
      <c r="K23" s="137">
        <v>977</v>
      </c>
      <c r="L23" s="137">
        <v>999</v>
      </c>
      <c r="M23" s="137">
        <v>1058</v>
      </c>
    </row>
    <row r="24" spans="1:14" ht="15.65" customHeight="1" x14ac:dyDescent="0.3">
      <c r="A24" s="9" t="s">
        <v>52</v>
      </c>
      <c r="C24" s="135">
        <v>1924</v>
      </c>
      <c r="D24" s="150">
        <v>468</v>
      </c>
      <c r="E24" s="137">
        <v>474</v>
      </c>
      <c r="F24" s="137">
        <v>480</v>
      </c>
      <c r="G24" s="137">
        <v>502</v>
      </c>
      <c r="H24" s="138"/>
      <c r="I24" s="151">
        <v>1986</v>
      </c>
      <c r="J24" s="137">
        <v>491</v>
      </c>
      <c r="K24" s="137">
        <v>497</v>
      </c>
      <c r="L24" s="137">
        <v>502</v>
      </c>
      <c r="M24" s="137">
        <v>496</v>
      </c>
    </row>
    <row r="25" spans="1:14" ht="15.65" customHeight="1" x14ac:dyDescent="0.3">
      <c r="A25" s="9" t="s">
        <v>53</v>
      </c>
      <c r="C25" s="135">
        <v>700</v>
      </c>
      <c r="D25" s="150">
        <v>152</v>
      </c>
      <c r="E25" s="137">
        <v>234</v>
      </c>
      <c r="F25" s="137">
        <v>126</v>
      </c>
      <c r="G25" s="137">
        <v>188</v>
      </c>
      <c r="H25" s="138"/>
      <c r="I25" s="151">
        <v>545</v>
      </c>
      <c r="J25" s="137">
        <v>157</v>
      </c>
      <c r="K25" s="137">
        <v>156</v>
      </c>
      <c r="L25" s="137">
        <v>158</v>
      </c>
      <c r="M25" s="137">
        <v>74</v>
      </c>
    </row>
    <row r="26" spans="1:14" ht="15.65" customHeight="1" x14ac:dyDescent="0.3">
      <c r="A26" s="14" t="s">
        <v>232</v>
      </c>
      <c r="C26" s="139">
        <v>133</v>
      </c>
      <c r="D26" s="152">
        <v>119</v>
      </c>
      <c r="E26" s="134">
        <v>14</v>
      </c>
      <c r="F26" s="71">
        <v>0</v>
      </c>
      <c r="G26" s="71">
        <v>0</v>
      </c>
      <c r="H26" s="138"/>
      <c r="I26" s="174">
        <v>0</v>
      </c>
      <c r="J26" s="71">
        <v>0</v>
      </c>
      <c r="K26" s="71">
        <v>0</v>
      </c>
      <c r="L26" s="71">
        <v>0</v>
      </c>
      <c r="M26" s="71">
        <v>0</v>
      </c>
    </row>
    <row r="27" spans="1:14" ht="15.65" customHeight="1" x14ac:dyDescent="0.3">
      <c r="A27" s="42"/>
      <c r="B27" s="42"/>
      <c r="C27" s="145"/>
      <c r="D27" s="172"/>
      <c r="E27" s="142"/>
      <c r="F27" s="142"/>
      <c r="G27" s="142"/>
      <c r="H27" s="142"/>
      <c r="I27" s="173"/>
      <c r="J27" s="142"/>
      <c r="K27" s="142"/>
      <c r="L27" s="142"/>
      <c r="M27" s="142"/>
      <c r="N27" s="42"/>
    </row>
    <row r="28" spans="1:14" ht="15.65" customHeight="1" x14ac:dyDescent="0.3">
      <c r="A28" s="5" t="s">
        <v>54</v>
      </c>
      <c r="C28" s="139">
        <v>3356</v>
      </c>
      <c r="D28" s="152">
        <v>1016</v>
      </c>
      <c r="E28" s="134">
        <v>829</v>
      </c>
      <c r="F28" s="134">
        <v>925</v>
      </c>
      <c r="G28" s="134">
        <v>586</v>
      </c>
      <c r="H28" s="138"/>
      <c r="I28" s="153">
        <v>3045</v>
      </c>
      <c r="J28" s="134">
        <v>878</v>
      </c>
      <c r="K28" s="134">
        <v>915</v>
      </c>
      <c r="L28" s="134">
        <v>666</v>
      </c>
      <c r="M28" s="134">
        <v>586</v>
      </c>
    </row>
    <row r="29" spans="1:14" ht="15.65" customHeight="1" x14ac:dyDescent="0.3">
      <c r="A29" s="42"/>
      <c r="B29" s="42"/>
      <c r="C29" s="145"/>
      <c r="D29" s="172"/>
      <c r="E29" s="142"/>
      <c r="F29" s="142"/>
      <c r="G29" s="142"/>
      <c r="H29" s="142"/>
      <c r="I29" s="173"/>
      <c r="J29" s="142"/>
      <c r="K29" s="142"/>
      <c r="L29" s="142"/>
      <c r="M29" s="142"/>
      <c r="N29" s="42"/>
    </row>
    <row r="30" spans="1:14" ht="15.65" customHeight="1" x14ac:dyDescent="0.3">
      <c r="A30" s="8" t="s">
        <v>55</v>
      </c>
      <c r="C30" s="135">
        <v>1079</v>
      </c>
      <c r="D30" s="150">
        <v>270</v>
      </c>
      <c r="E30" s="137">
        <v>270</v>
      </c>
      <c r="F30" s="137">
        <v>270</v>
      </c>
      <c r="G30" s="137">
        <v>269</v>
      </c>
      <c r="H30" s="138"/>
      <c r="I30" s="151">
        <v>1068</v>
      </c>
      <c r="J30" s="137">
        <v>269</v>
      </c>
      <c r="K30" s="137">
        <v>267</v>
      </c>
      <c r="L30" s="137">
        <v>266</v>
      </c>
      <c r="M30" s="137">
        <v>266</v>
      </c>
    </row>
    <row r="31" spans="1:14" ht="15.65" customHeight="1" x14ac:dyDescent="0.3">
      <c r="A31" s="5" t="s">
        <v>56</v>
      </c>
      <c r="C31" s="36">
        <v>2</v>
      </c>
      <c r="D31" s="37">
        <v>0.5</v>
      </c>
      <c r="E31" s="38">
        <v>0.5</v>
      </c>
      <c r="F31" s="38">
        <v>0.5</v>
      </c>
      <c r="G31" s="38">
        <v>0.5</v>
      </c>
      <c r="I31" s="39">
        <v>2</v>
      </c>
      <c r="J31" s="38">
        <v>0.5</v>
      </c>
      <c r="K31" s="38">
        <v>0.5</v>
      </c>
      <c r="L31" s="38">
        <v>0.5</v>
      </c>
      <c r="M31" s="38">
        <v>0.5</v>
      </c>
    </row>
    <row r="32" spans="1:14" ht="15.65" customHeight="1" x14ac:dyDescent="0.25">
      <c r="A32" s="42"/>
      <c r="B32" s="42"/>
      <c r="C32" s="42"/>
      <c r="D32" s="42"/>
      <c r="E32" s="42"/>
      <c r="F32" s="42"/>
      <c r="G32" s="42"/>
      <c r="H32" s="42"/>
      <c r="I32" s="42"/>
      <c r="J32" s="42"/>
      <c r="K32" s="42"/>
      <c r="L32" s="42"/>
      <c r="M32" s="42"/>
      <c r="N32" s="42"/>
    </row>
    <row r="33" spans="1:14" ht="15.65" customHeight="1" x14ac:dyDescent="0.25">
      <c r="A33" s="188" t="s">
        <v>249</v>
      </c>
      <c r="B33" s="189"/>
      <c r="C33" s="189"/>
      <c r="D33" s="189"/>
      <c r="E33" s="189"/>
      <c r="F33" s="189"/>
      <c r="G33" s="189"/>
      <c r="H33" s="189"/>
      <c r="I33" s="189"/>
      <c r="J33" s="189"/>
      <c r="K33" s="189"/>
      <c r="L33" s="189"/>
      <c r="M33" s="189"/>
      <c r="N33" s="189"/>
    </row>
    <row r="34" spans="1:14" ht="12.65" customHeight="1" x14ac:dyDescent="0.25">
      <c r="A34" s="189"/>
      <c r="B34" s="189"/>
      <c r="C34" s="189"/>
      <c r="D34" s="189"/>
      <c r="E34" s="189"/>
      <c r="F34" s="189"/>
      <c r="G34" s="189"/>
      <c r="H34" s="189"/>
      <c r="I34" s="189"/>
      <c r="J34" s="189"/>
      <c r="K34" s="189"/>
      <c r="L34" s="189"/>
      <c r="M34" s="189"/>
      <c r="N34" s="189"/>
    </row>
    <row r="35" spans="1:14" ht="11.5" customHeight="1" x14ac:dyDescent="0.25">
      <c r="A35" s="189"/>
      <c r="B35" s="189"/>
      <c r="C35" s="189"/>
      <c r="D35" s="189"/>
      <c r="E35" s="189"/>
      <c r="F35" s="189"/>
      <c r="G35" s="189"/>
      <c r="H35" s="189"/>
      <c r="I35" s="189"/>
      <c r="J35" s="189"/>
      <c r="K35" s="189"/>
      <c r="L35" s="189"/>
      <c r="M35" s="189"/>
      <c r="N35" s="189"/>
    </row>
    <row r="36" spans="1:14" ht="9.65" customHeight="1" x14ac:dyDescent="0.25">
      <c r="A36" s="189"/>
      <c r="B36" s="189"/>
      <c r="C36" s="189"/>
      <c r="D36" s="189"/>
      <c r="E36" s="189"/>
      <c r="F36" s="189"/>
      <c r="G36" s="189"/>
      <c r="H36" s="189"/>
      <c r="I36" s="189"/>
      <c r="J36" s="189"/>
      <c r="K36" s="189"/>
      <c r="L36" s="189"/>
      <c r="M36" s="189"/>
      <c r="N36" s="189"/>
    </row>
    <row r="37" spans="1:14" ht="8.15" customHeight="1" x14ac:dyDescent="0.25">
      <c r="A37" s="189"/>
      <c r="B37" s="189"/>
      <c r="C37" s="189"/>
      <c r="D37" s="189"/>
      <c r="E37" s="189"/>
      <c r="F37" s="189"/>
      <c r="G37" s="189"/>
      <c r="H37" s="189"/>
      <c r="I37" s="189"/>
      <c r="J37" s="189"/>
      <c r="K37" s="189"/>
      <c r="L37" s="189"/>
      <c r="M37" s="189"/>
      <c r="N37" s="189"/>
    </row>
  </sheetData>
  <mergeCells count="1">
    <mergeCell ref="A33:N37"/>
  </mergeCells>
  <pageMargins left="0.8" right="0.8" top="0.9" bottom="0.9" header="0.8" footer="0.8"/>
  <pageSetup scale="5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2"/>
  <sheetViews>
    <sheetView showRuler="0" workbookViewId="0"/>
  </sheetViews>
  <sheetFormatPr defaultColWidth="13.7265625" defaultRowHeight="15.65" customHeight="1" x14ac:dyDescent="0.25"/>
  <cols>
    <col min="1" max="1" width="55.1796875" customWidth="1"/>
    <col min="2" max="2" width="1.26953125" customWidth="1"/>
    <col min="3" max="3" width="14" customWidth="1"/>
    <col min="4" max="7" width="12.453125" customWidth="1"/>
    <col min="8" max="8" width="2.1796875" customWidth="1"/>
    <col min="9" max="9" width="14" customWidth="1"/>
    <col min="10" max="13" width="12.453125" customWidth="1"/>
    <col min="14" max="14" width="1.54296875" customWidth="1"/>
  </cols>
  <sheetData>
    <row r="1" spans="1:14" ht="15.65" customHeight="1" x14ac:dyDescent="0.3">
      <c r="A1" s="2" t="s">
        <v>0</v>
      </c>
    </row>
    <row r="2" spans="1:14" ht="15.65" customHeight="1" x14ac:dyDescent="0.3">
      <c r="A2" s="2" t="s">
        <v>57</v>
      </c>
    </row>
    <row r="3" spans="1:14" ht="15.65" customHeight="1" x14ac:dyDescent="0.3">
      <c r="A3" s="2" t="s">
        <v>2</v>
      </c>
    </row>
    <row r="4" spans="1:14" ht="15.65" customHeight="1" x14ac:dyDescent="0.3">
      <c r="C4" s="3" t="s">
        <v>3</v>
      </c>
      <c r="D4" s="4"/>
      <c r="I4" s="3" t="s">
        <v>4</v>
      </c>
    </row>
    <row r="5" spans="1:14" ht="15.65" customHeight="1" x14ac:dyDescent="0.3">
      <c r="A5" s="5" t="s">
        <v>58</v>
      </c>
      <c r="C5" s="6" t="s">
        <v>6</v>
      </c>
      <c r="D5" s="6" t="s">
        <v>7</v>
      </c>
      <c r="E5" s="6" t="s">
        <v>8</v>
      </c>
      <c r="F5" s="6" t="s">
        <v>9</v>
      </c>
      <c r="G5" s="6" t="s">
        <v>10</v>
      </c>
      <c r="I5" s="6" t="s">
        <v>6</v>
      </c>
      <c r="J5" s="6" t="s">
        <v>11</v>
      </c>
      <c r="K5" s="6" t="s">
        <v>12</v>
      </c>
      <c r="L5" s="6" t="s">
        <v>13</v>
      </c>
      <c r="M5" s="6" t="s">
        <v>14</v>
      </c>
    </row>
    <row r="6" spans="1:14" ht="15.65" customHeight="1" x14ac:dyDescent="0.25">
      <c r="A6" s="42"/>
      <c r="B6" s="42"/>
      <c r="C6" s="43"/>
      <c r="D6" s="67"/>
      <c r="E6" s="19"/>
      <c r="F6" s="19"/>
      <c r="G6" s="19"/>
      <c r="H6" s="19"/>
      <c r="I6" s="43"/>
      <c r="J6" s="19"/>
      <c r="K6" s="19"/>
      <c r="L6" s="19"/>
      <c r="M6" s="19"/>
      <c r="N6" s="42"/>
    </row>
    <row r="7" spans="1:14" ht="15.65" customHeight="1" x14ac:dyDescent="0.3">
      <c r="A7" s="8" t="s">
        <v>59</v>
      </c>
      <c r="C7" s="135">
        <v>6059</v>
      </c>
      <c r="D7" s="150">
        <v>1652</v>
      </c>
      <c r="E7" s="137">
        <v>1515</v>
      </c>
      <c r="F7" s="137">
        <v>1596</v>
      </c>
      <c r="G7" s="137">
        <v>1296</v>
      </c>
      <c r="H7" s="138"/>
      <c r="I7" s="151">
        <v>5680</v>
      </c>
      <c r="J7" s="137">
        <v>1135</v>
      </c>
      <c r="K7" s="137">
        <v>1893</v>
      </c>
      <c r="L7" s="137">
        <v>1472</v>
      </c>
      <c r="M7" s="137">
        <v>1180</v>
      </c>
    </row>
    <row r="8" spans="1:14" ht="15.65" customHeight="1" x14ac:dyDescent="0.3">
      <c r="A8" s="8" t="s">
        <v>35</v>
      </c>
      <c r="C8" s="143"/>
      <c r="D8" s="158"/>
      <c r="E8" s="144"/>
      <c r="F8" s="138"/>
      <c r="G8" s="138"/>
      <c r="H8" s="138"/>
      <c r="I8" s="159"/>
      <c r="J8" s="138"/>
      <c r="K8" s="138"/>
      <c r="L8" s="138"/>
      <c r="M8" s="138"/>
    </row>
    <row r="9" spans="1:14" ht="15.65" customHeight="1" x14ac:dyDescent="0.3">
      <c r="A9" s="9" t="s">
        <v>237</v>
      </c>
      <c r="C9" s="135">
        <v>-3707</v>
      </c>
      <c r="D9" s="150">
        <v>-934</v>
      </c>
      <c r="E9" s="137">
        <v>-964</v>
      </c>
      <c r="F9" s="137">
        <v>-831</v>
      </c>
      <c r="G9" s="137">
        <v>-978</v>
      </c>
      <c r="H9" s="138"/>
      <c r="I9" s="151">
        <v>-4041</v>
      </c>
      <c r="J9" s="137">
        <v>-1007</v>
      </c>
      <c r="K9" s="137">
        <v>-977</v>
      </c>
      <c r="L9" s="137">
        <v>-999</v>
      </c>
      <c r="M9" s="137">
        <v>-1058</v>
      </c>
    </row>
    <row r="10" spans="1:14" ht="15.65" customHeight="1" x14ac:dyDescent="0.3">
      <c r="A10" s="9" t="s">
        <v>52</v>
      </c>
      <c r="C10" s="135">
        <v>-1924</v>
      </c>
      <c r="D10" s="150">
        <v>-468</v>
      </c>
      <c r="E10" s="137">
        <v>-474</v>
      </c>
      <c r="F10" s="137">
        <v>-480</v>
      </c>
      <c r="G10" s="137">
        <v>-502</v>
      </c>
      <c r="H10" s="138"/>
      <c r="I10" s="151">
        <v>-1986</v>
      </c>
      <c r="J10" s="137">
        <v>-491</v>
      </c>
      <c r="K10" s="137">
        <v>-497</v>
      </c>
      <c r="L10" s="137">
        <v>-502</v>
      </c>
      <c r="M10" s="137">
        <v>-496</v>
      </c>
    </row>
    <row r="11" spans="1:14" ht="15.65" customHeight="1" x14ac:dyDescent="0.3">
      <c r="A11" s="9" t="s">
        <v>60</v>
      </c>
      <c r="C11" s="135">
        <v>2070</v>
      </c>
      <c r="D11" s="150">
        <v>537</v>
      </c>
      <c r="E11" s="137">
        <v>543</v>
      </c>
      <c r="F11" s="137">
        <v>395</v>
      </c>
      <c r="G11" s="137">
        <v>595</v>
      </c>
      <c r="H11" s="138"/>
      <c r="I11" s="151">
        <v>2087</v>
      </c>
      <c r="J11" s="137">
        <v>465</v>
      </c>
      <c r="K11" s="137">
        <v>593</v>
      </c>
      <c r="L11" s="137">
        <v>474</v>
      </c>
      <c r="M11" s="137">
        <v>555</v>
      </c>
    </row>
    <row r="12" spans="1:14" ht="15.65" customHeight="1" x14ac:dyDescent="0.3">
      <c r="A12" s="9" t="s">
        <v>26</v>
      </c>
      <c r="C12" s="135">
        <v>439</v>
      </c>
      <c r="D12" s="150">
        <v>23</v>
      </c>
      <c r="E12" s="137">
        <v>51</v>
      </c>
      <c r="F12" s="137">
        <v>238</v>
      </c>
      <c r="G12" s="137">
        <v>127</v>
      </c>
      <c r="H12" s="138"/>
      <c r="I12" s="151">
        <v>406</v>
      </c>
      <c r="J12" s="137">
        <v>83</v>
      </c>
      <c r="K12" s="137">
        <v>91</v>
      </c>
      <c r="L12" s="137">
        <v>90</v>
      </c>
      <c r="M12" s="137">
        <v>142</v>
      </c>
    </row>
    <row r="13" spans="1:14" ht="15.65" customHeight="1" x14ac:dyDescent="0.3">
      <c r="A13" s="9" t="s">
        <v>61</v>
      </c>
      <c r="C13" s="135">
        <v>-86</v>
      </c>
      <c r="D13" s="150">
        <v>-21</v>
      </c>
      <c r="E13" s="137">
        <v>-15</v>
      </c>
      <c r="F13" s="137">
        <v>-31</v>
      </c>
      <c r="G13" s="137">
        <v>-19</v>
      </c>
      <c r="H13" s="138"/>
      <c r="I13" s="151">
        <v>-63</v>
      </c>
      <c r="J13" s="137">
        <v>-11</v>
      </c>
      <c r="K13" s="137">
        <v>-13</v>
      </c>
      <c r="L13" s="137">
        <v>-23</v>
      </c>
      <c r="M13" s="137">
        <v>-16</v>
      </c>
    </row>
    <row r="14" spans="1:14" ht="15.65" customHeight="1" x14ac:dyDescent="0.3">
      <c r="A14" s="9" t="s">
        <v>62</v>
      </c>
      <c r="C14" s="135">
        <v>592</v>
      </c>
      <c r="D14" s="150">
        <v>348</v>
      </c>
      <c r="E14" s="137">
        <v>133</v>
      </c>
      <c r="F14" s="137">
        <v>28</v>
      </c>
      <c r="G14" s="137">
        <v>83</v>
      </c>
      <c r="H14" s="138"/>
      <c r="I14" s="151">
        <v>876</v>
      </c>
      <c r="J14" s="137">
        <v>667</v>
      </c>
      <c r="K14" s="137">
        <v>-200</v>
      </c>
      <c r="L14" s="137">
        <v>120</v>
      </c>
      <c r="M14" s="137">
        <v>289</v>
      </c>
    </row>
    <row r="15" spans="1:14" ht="15.65" customHeight="1" x14ac:dyDescent="0.3">
      <c r="A15" s="9" t="s">
        <v>63</v>
      </c>
      <c r="C15" s="135">
        <v>-133</v>
      </c>
      <c r="D15" s="150">
        <v>-119</v>
      </c>
      <c r="E15" s="137">
        <v>-14</v>
      </c>
      <c r="F15" s="71">
        <v>0</v>
      </c>
      <c r="G15" s="71">
        <v>0</v>
      </c>
      <c r="H15" s="138"/>
      <c r="I15" s="174">
        <v>0</v>
      </c>
      <c r="J15" s="71">
        <v>0</v>
      </c>
      <c r="K15" s="71">
        <v>0</v>
      </c>
      <c r="L15" s="71">
        <v>0</v>
      </c>
      <c r="M15" s="71">
        <v>0</v>
      </c>
    </row>
    <row r="16" spans="1:14" ht="15.65" customHeight="1" x14ac:dyDescent="0.3">
      <c r="A16" s="9" t="s">
        <v>238</v>
      </c>
      <c r="C16" s="135">
        <v>-75</v>
      </c>
      <c r="D16" s="150">
        <v>-20</v>
      </c>
      <c r="E16" s="137">
        <v>-19</v>
      </c>
      <c r="F16" s="137">
        <v>-19</v>
      </c>
      <c r="G16" s="137">
        <v>-17</v>
      </c>
      <c r="H16" s="138"/>
      <c r="I16" s="151">
        <v>-82</v>
      </c>
      <c r="J16" s="137">
        <v>-28</v>
      </c>
      <c r="K16" s="137">
        <v>-19</v>
      </c>
      <c r="L16" s="137">
        <v>-20</v>
      </c>
      <c r="M16" s="137">
        <v>-15</v>
      </c>
    </row>
    <row r="17" spans="1:14" ht="15.65" customHeight="1" x14ac:dyDescent="0.3">
      <c r="A17" s="133" t="s">
        <v>239</v>
      </c>
      <c r="C17" s="135">
        <v>128</v>
      </c>
      <c r="D17" s="150">
        <v>18</v>
      </c>
      <c r="E17" s="137">
        <v>75</v>
      </c>
      <c r="F17" s="137">
        <v>38</v>
      </c>
      <c r="G17" s="137">
        <v>-3</v>
      </c>
      <c r="H17" s="138"/>
      <c r="I17" s="171">
        <v>166</v>
      </c>
      <c r="J17" s="137">
        <v>67</v>
      </c>
      <c r="K17" s="137">
        <v>44</v>
      </c>
      <c r="L17" s="137">
        <v>59</v>
      </c>
      <c r="M17" s="137">
        <v>-4</v>
      </c>
    </row>
    <row r="18" spans="1:14" ht="15.65" customHeight="1" x14ac:dyDescent="0.3">
      <c r="A18" s="133" t="s">
        <v>240</v>
      </c>
      <c r="C18" s="139">
        <v>-7</v>
      </c>
      <c r="D18" s="180">
        <v>0</v>
      </c>
      <c r="E18" s="134">
        <v>-2</v>
      </c>
      <c r="F18" s="134">
        <v>-9</v>
      </c>
      <c r="G18" s="134">
        <v>4</v>
      </c>
      <c r="H18" s="138"/>
      <c r="I18" s="153">
        <v>2</v>
      </c>
      <c r="J18" s="134">
        <v>-2</v>
      </c>
      <c r="K18" s="71">
        <v>0</v>
      </c>
      <c r="L18" s="134">
        <v>-5</v>
      </c>
      <c r="M18" s="134">
        <v>9</v>
      </c>
    </row>
    <row r="19" spans="1:14" ht="15.65" customHeight="1" x14ac:dyDescent="0.3">
      <c r="A19" s="42"/>
      <c r="B19" s="42"/>
      <c r="C19" s="146"/>
      <c r="D19" s="156"/>
      <c r="E19" s="147"/>
      <c r="F19" s="147"/>
      <c r="G19" s="147"/>
      <c r="H19" s="147"/>
      <c r="I19" s="157"/>
      <c r="J19" s="147"/>
      <c r="K19" s="147"/>
      <c r="L19" s="147"/>
      <c r="M19" s="147"/>
      <c r="N19" s="42"/>
    </row>
    <row r="20" spans="1:14" ht="15.65" customHeight="1" x14ac:dyDescent="0.3">
      <c r="A20" s="5" t="s">
        <v>64</v>
      </c>
      <c r="C20" s="139">
        <v>3356</v>
      </c>
      <c r="D20" s="152">
        <v>1016</v>
      </c>
      <c r="E20" s="134">
        <v>829</v>
      </c>
      <c r="F20" s="134">
        <v>925</v>
      </c>
      <c r="G20" s="134">
        <v>586</v>
      </c>
      <c r="H20" s="138"/>
      <c r="I20" s="153">
        <v>3045</v>
      </c>
      <c r="J20" s="134">
        <v>878</v>
      </c>
      <c r="K20" s="134">
        <v>915</v>
      </c>
      <c r="L20" s="134">
        <v>666</v>
      </c>
      <c r="M20" s="134">
        <v>586</v>
      </c>
    </row>
    <row r="21" spans="1:14" ht="15.65" customHeight="1" x14ac:dyDescent="0.25">
      <c r="A21" s="42"/>
      <c r="B21" s="42"/>
      <c r="C21" s="42"/>
      <c r="D21" s="22"/>
      <c r="E21" s="42"/>
      <c r="F21" s="42"/>
      <c r="G21" s="42"/>
      <c r="H21" s="42"/>
      <c r="I21" s="42"/>
      <c r="J21" s="42"/>
      <c r="K21" s="42"/>
      <c r="L21" s="42"/>
      <c r="M21" s="42"/>
      <c r="N21" s="42"/>
    </row>
    <row r="22" spans="1:14" ht="15.65" customHeight="1" x14ac:dyDescent="0.25">
      <c r="C22" s="132"/>
      <c r="D22" s="132"/>
      <c r="E22" s="132"/>
      <c r="F22" s="132"/>
      <c r="G22" s="132"/>
      <c r="H22" s="132"/>
      <c r="I22" s="132"/>
      <c r="J22" s="132"/>
      <c r="K22" s="132"/>
      <c r="L22" s="132"/>
      <c r="M22" s="132"/>
    </row>
  </sheetData>
  <pageMargins left="0.8" right="0.8" top="0.9" bottom="0.9" header="0.8" footer="0.8"/>
  <pageSetup scale="65"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2"/>
  <sheetViews>
    <sheetView showRuler="0" workbookViewId="0"/>
  </sheetViews>
  <sheetFormatPr defaultColWidth="13.7265625" defaultRowHeight="15.65" customHeight="1" x14ac:dyDescent="0.25"/>
  <cols>
    <col min="1" max="1" width="59.81640625" customWidth="1"/>
    <col min="2" max="2" width="1.54296875" customWidth="1"/>
    <col min="3" max="6" width="12.453125" customWidth="1"/>
    <col min="7" max="7" width="2.1796875" customWidth="1"/>
    <col min="8" max="11" width="12.453125" customWidth="1"/>
    <col min="12" max="12" width="1.81640625" customWidth="1"/>
  </cols>
  <sheetData>
    <row r="1" spans="1:12" ht="15.65" customHeight="1" x14ac:dyDescent="0.3">
      <c r="A1" s="2" t="s">
        <v>0</v>
      </c>
    </row>
    <row r="2" spans="1:12" ht="15.65" customHeight="1" x14ac:dyDescent="0.3">
      <c r="A2" s="2" t="s">
        <v>65</v>
      </c>
    </row>
    <row r="3" spans="1:12" ht="15.65" customHeight="1" x14ac:dyDescent="0.3">
      <c r="A3" s="2" t="s">
        <v>2</v>
      </c>
    </row>
    <row r="4" spans="1:12" ht="15.65" customHeight="1" x14ac:dyDescent="0.3">
      <c r="C4" s="3" t="s">
        <v>3</v>
      </c>
      <c r="H4" s="3" t="s">
        <v>4</v>
      </c>
    </row>
    <row r="5" spans="1:12" ht="15.65" customHeight="1" x14ac:dyDescent="0.3">
      <c r="A5" s="5" t="s">
        <v>66</v>
      </c>
      <c r="C5" s="6" t="s">
        <v>7</v>
      </c>
      <c r="D5" s="6" t="s">
        <v>8</v>
      </c>
      <c r="E5" s="6" t="s">
        <v>9</v>
      </c>
      <c r="F5" s="6" t="s">
        <v>10</v>
      </c>
      <c r="H5" s="6" t="s">
        <v>11</v>
      </c>
      <c r="I5" s="6" t="s">
        <v>12</v>
      </c>
      <c r="J5" s="6" t="s">
        <v>13</v>
      </c>
      <c r="K5" s="6" t="s">
        <v>14</v>
      </c>
    </row>
    <row r="6" spans="1:12" ht="15.65" customHeight="1" x14ac:dyDescent="0.3">
      <c r="A6" s="42"/>
      <c r="B6" s="42"/>
      <c r="C6" s="49"/>
      <c r="D6" s="45"/>
      <c r="E6" s="45"/>
      <c r="F6" s="45"/>
      <c r="G6" s="19"/>
      <c r="H6" s="19"/>
      <c r="I6" s="19"/>
      <c r="J6" s="19"/>
      <c r="K6" s="19"/>
      <c r="L6" s="42"/>
    </row>
    <row r="7" spans="1:12" ht="15.65" customHeight="1" x14ac:dyDescent="0.3">
      <c r="A7" s="8" t="s">
        <v>67</v>
      </c>
      <c r="C7" s="135">
        <v>1186</v>
      </c>
      <c r="D7" s="137">
        <v>1599</v>
      </c>
      <c r="E7" s="137">
        <v>955</v>
      </c>
      <c r="F7" s="137">
        <v>2256</v>
      </c>
      <c r="G7" s="138"/>
      <c r="H7" s="137">
        <v>3696</v>
      </c>
      <c r="I7" s="137">
        <v>2600</v>
      </c>
      <c r="J7" s="137">
        <v>2619</v>
      </c>
      <c r="K7" s="137">
        <v>1355</v>
      </c>
    </row>
    <row r="8" spans="1:12" ht="15.65" customHeight="1" x14ac:dyDescent="0.3">
      <c r="A8" s="8" t="s">
        <v>68</v>
      </c>
      <c r="C8" s="135">
        <v>35872</v>
      </c>
      <c r="D8" s="137">
        <v>36723</v>
      </c>
      <c r="E8" s="137">
        <v>39897</v>
      </c>
      <c r="F8" s="137">
        <v>42196</v>
      </c>
      <c r="G8" s="138"/>
      <c r="H8" s="137">
        <v>38200</v>
      </c>
      <c r="I8" s="137">
        <v>37694</v>
      </c>
      <c r="J8" s="137">
        <v>37966</v>
      </c>
      <c r="K8" s="137">
        <v>38965</v>
      </c>
    </row>
    <row r="9" spans="1:12" ht="15.65" customHeight="1" x14ac:dyDescent="0.3">
      <c r="A9" s="5" t="s">
        <v>69</v>
      </c>
      <c r="C9" s="139">
        <v>795</v>
      </c>
      <c r="D9" s="134">
        <v>826</v>
      </c>
      <c r="E9" s="134">
        <v>983</v>
      </c>
      <c r="F9" s="134">
        <v>966</v>
      </c>
      <c r="G9" s="138"/>
      <c r="H9" s="134">
        <v>951</v>
      </c>
      <c r="I9" s="134">
        <v>987</v>
      </c>
      <c r="J9" s="134">
        <v>1023</v>
      </c>
      <c r="K9" s="134">
        <v>1055</v>
      </c>
    </row>
    <row r="10" spans="1:12" ht="15.65" customHeight="1" x14ac:dyDescent="0.3">
      <c r="A10" s="42"/>
      <c r="B10" s="42"/>
      <c r="C10" s="140">
        <v>37853</v>
      </c>
      <c r="D10" s="141">
        <v>39148</v>
      </c>
      <c r="E10" s="141">
        <v>41835</v>
      </c>
      <c r="F10" s="141">
        <v>45418</v>
      </c>
      <c r="G10" s="142"/>
      <c r="H10" s="141">
        <v>42847</v>
      </c>
      <c r="I10" s="141">
        <v>41281</v>
      </c>
      <c r="J10" s="141">
        <v>41608</v>
      </c>
      <c r="K10" s="141">
        <v>41375</v>
      </c>
      <c r="L10" s="42"/>
    </row>
    <row r="11" spans="1:12" ht="15.65" customHeight="1" x14ac:dyDescent="0.3">
      <c r="A11" s="8" t="s">
        <v>35</v>
      </c>
      <c r="C11" s="143"/>
      <c r="D11" s="144"/>
      <c r="E11" s="138"/>
      <c r="F11" s="138"/>
      <c r="G11" s="138"/>
      <c r="H11" s="138"/>
      <c r="I11" s="138"/>
      <c r="J11" s="138"/>
      <c r="K11" s="138"/>
    </row>
    <row r="12" spans="1:12" ht="15.65" customHeight="1" x14ac:dyDescent="0.3">
      <c r="A12" s="9" t="s">
        <v>70</v>
      </c>
      <c r="C12" s="135">
        <v>-1394</v>
      </c>
      <c r="D12" s="137">
        <v>-1753</v>
      </c>
      <c r="E12" s="137">
        <v>-1464</v>
      </c>
      <c r="F12" s="137">
        <v>-2744</v>
      </c>
      <c r="G12" s="138"/>
      <c r="H12" s="137">
        <v>-2855</v>
      </c>
      <c r="I12" s="137">
        <v>-1312</v>
      </c>
      <c r="J12" s="137">
        <v>-1640</v>
      </c>
      <c r="K12" s="137">
        <v>-1404</v>
      </c>
    </row>
    <row r="13" spans="1:12" ht="15.65" customHeight="1" x14ac:dyDescent="0.3">
      <c r="A13" s="9" t="s">
        <v>71</v>
      </c>
      <c r="C13" s="135">
        <v>-3456</v>
      </c>
      <c r="D13" s="137">
        <v>-3484</v>
      </c>
      <c r="E13" s="137">
        <v>-3444</v>
      </c>
      <c r="F13" s="137">
        <v>-3549</v>
      </c>
      <c r="G13" s="138"/>
      <c r="H13" s="137">
        <v>-1540</v>
      </c>
      <c r="I13" s="137">
        <v>-1506</v>
      </c>
      <c r="J13" s="137">
        <v>-1514</v>
      </c>
      <c r="K13" s="137">
        <v>-1508</v>
      </c>
    </row>
    <row r="14" spans="1:12" ht="15.65" customHeight="1" x14ac:dyDescent="0.3">
      <c r="A14" s="9" t="s">
        <v>72</v>
      </c>
      <c r="C14" s="135">
        <v>4000</v>
      </c>
      <c r="D14" s="137">
        <v>3613</v>
      </c>
      <c r="E14" s="137">
        <v>1600</v>
      </c>
      <c r="F14" s="137">
        <v>2102</v>
      </c>
      <c r="G14" s="138"/>
      <c r="H14" s="137">
        <v>2959</v>
      </c>
      <c r="I14" s="137">
        <v>2893</v>
      </c>
      <c r="J14" s="137">
        <v>3039</v>
      </c>
      <c r="K14" s="137">
        <v>3066</v>
      </c>
    </row>
    <row r="15" spans="1:12" ht="15.65" customHeight="1" x14ac:dyDescent="0.3">
      <c r="A15" s="9" t="s">
        <v>73</v>
      </c>
      <c r="C15" s="135">
        <v>79</v>
      </c>
      <c r="D15" s="137">
        <v>80</v>
      </c>
      <c r="E15" s="137">
        <v>76</v>
      </c>
      <c r="F15" s="137">
        <v>56</v>
      </c>
      <c r="G15" s="138"/>
      <c r="H15" s="137">
        <v>39</v>
      </c>
      <c r="I15" s="71">
        <v>0</v>
      </c>
      <c r="J15" s="71">
        <v>0</v>
      </c>
      <c r="K15" s="71">
        <v>0</v>
      </c>
    </row>
    <row r="16" spans="1:12" ht="15.65" customHeight="1" x14ac:dyDescent="0.3">
      <c r="A16" s="9" t="s">
        <v>74</v>
      </c>
      <c r="C16" s="135">
        <v>690</v>
      </c>
      <c r="D16" s="137">
        <v>612</v>
      </c>
      <c r="E16" s="137">
        <v>611</v>
      </c>
      <c r="F16" s="137">
        <v>603</v>
      </c>
      <c r="G16" s="138"/>
      <c r="H16" s="137">
        <v>587</v>
      </c>
      <c r="I16" s="137">
        <v>566</v>
      </c>
      <c r="J16" s="137">
        <v>560</v>
      </c>
      <c r="K16" s="137">
        <v>531</v>
      </c>
    </row>
    <row r="17" spans="1:12" ht="15.65" customHeight="1" x14ac:dyDescent="0.3">
      <c r="A17" s="9" t="s">
        <v>75</v>
      </c>
      <c r="C17" s="135">
        <v>2428</v>
      </c>
      <c r="D17" s="137">
        <v>2415</v>
      </c>
      <c r="E17" s="137">
        <v>2342</v>
      </c>
      <c r="F17" s="137">
        <v>2195</v>
      </c>
      <c r="G17" s="138"/>
      <c r="H17" s="137">
        <v>2191</v>
      </c>
      <c r="I17" s="137">
        <v>2162</v>
      </c>
      <c r="J17" s="137">
        <v>2159</v>
      </c>
      <c r="K17" s="137">
        <v>2136</v>
      </c>
    </row>
    <row r="18" spans="1:12" ht="15.65" customHeight="1" x14ac:dyDescent="0.3">
      <c r="A18" s="9" t="s">
        <v>76</v>
      </c>
      <c r="C18" s="135">
        <v>-1344</v>
      </c>
      <c r="D18" s="137">
        <v>-1512</v>
      </c>
      <c r="E18" s="137">
        <v>-6963</v>
      </c>
      <c r="F18" s="137">
        <v>-2680</v>
      </c>
      <c r="G18" s="138"/>
      <c r="H18" s="137">
        <v>-898</v>
      </c>
      <c r="I18" s="137">
        <v>-802</v>
      </c>
      <c r="J18" s="137">
        <v>-451</v>
      </c>
      <c r="K18" s="137">
        <v>-764</v>
      </c>
    </row>
    <row r="19" spans="1:12" ht="15.65" customHeight="1" x14ac:dyDescent="0.3">
      <c r="A19" s="42"/>
      <c r="B19" s="42"/>
      <c r="C19" s="146"/>
      <c r="D19" s="147"/>
      <c r="E19" s="147"/>
      <c r="F19" s="147"/>
      <c r="G19" s="147"/>
      <c r="H19" s="147"/>
      <c r="I19" s="147"/>
      <c r="J19" s="147"/>
      <c r="K19" s="147"/>
      <c r="L19" s="42"/>
    </row>
    <row r="20" spans="1:12" ht="15.65" customHeight="1" x14ac:dyDescent="0.3">
      <c r="A20" s="8" t="s">
        <v>77</v>
      </c>
      <c r="C20" s="135">
        <v>38856</v>
      </c>
      <c r="D20" s="137">
        <v>39119</v>
      </c>
      <c r="E20" s="137">
        <v>34593</v>
      </c>
      <c r="F20" s="137">
        <v>41401</v>
      </c>
      <c r="G20" s="138"/>
      <c r="H20" s="137">
        <v>43330</v>
      </c>
      <c r="I20" s="137">
        <v>43282</v>
      </c>
      <c r="J20" s="137">
        <v>43761</v>
      </c>
      <c r="K20" s="137">
        <v>43432</v>
      </c>
    </row>
    <row r="21" spans="1:12" ht="15.65" customHeight="1" x14ac:dyDescent="0.3">
      <c r="A21" s="5" t="s">
        <v>78</v>
      </c>
      <c r="C21" s="139">
        <v>9820</v>
      </c>
      <c r="D21" s="134">
        <v>9664</v>
      </c>
      <c r="E21" s="134">
        <v>9694</v>
      </c>
      <c r="F21" s="134">
        <v>9657</v>
      </c>
      <c r="G21" s="138"/>
      <c r="H21" s="134">
        <v>9617</v>
      </c>
      <c r="I21" s="134">
        <v>9413</v>
      </c>
      <c r="J21" s="134">
        <v>9279</v>
      </c>
      <c r="K21" s="134">
        <v>9144</v>
      </c>
    </row>
    <row r="22" spans="1:12" ht="15.65" customHeight="1" x14ac:dyDescent="0.3">
      <c r="A22" s="42"/>
      <c r="B22" s="42"/>
      <c r="C22" s="49"/>
      <c r="D22" s="19"/>
      <c r="E22" s="19"/>
      <c r="F22" s="19"/>
      <c r="G22" s="19"/>
      <c r="H22" s="19"/>
      <c r="I22" s="19"/>
      <c r="J22" s="19"/>
      <c r="K22" s="19"/>
      <c r="L22" s="42"/>
    </row>
    <row r="23" spans="1:12" ht="15.65" customHeight="1" x14ac:dyDescent="0.3">
      <c r="A23" s="5" t="s">
        <v>79</v>
      </c>
      <c r="C23" s="68">
        <v>4</v>
      </c>
      <c r="D23" s="69">
        <v>4</v>
      </c>
      <c r="E23" s="69">
        <v>3.6</v>
      </c>
      <c r="F23" s="69">
        <v>4.3</v>
      </c>
      <c r="H23" s="69">
        <v>4.5</v>
      </c>
      <c r="I23" s="69">
        <v>4.5999999999999996</v>
      </c>
      <c r="J23" s="69">
        <v>4.7</v>
      </c>
      <c r="K23" s="69">
        <v>4.7</v>
      </c>
    </row>
    <row r="24" spans="1:12" ht="15.65" customHeight="1" x14ac:dyDescent="0.3">
      <c r="A24" s="42"/>
      <c r="B24" s="42"/>
      <c r="C24" s="49"/>
      <c r="D24" s="19"/>
      <c r="E24" s="19"/>
      <c r="F24" s="19"/>
      <c r="G24" s="19"/>
      <c r="H24" s="19"/>
      <c r="I24" s="19"/>
      <c r="J24" s="19"/>
      <c r="K24" s="19"/>
      <c r="L24" s="42"/>
    </row>
    <row r="25" spans="1:12" ht="15.65" customHeight="1" x14ac:dyDescent="0.3">
      <c r="A25" s="1" t="s">
        <v>80</v>
      </c>
      <c r="C25" s="70">
        <v>9986</v>
      </c>
      <c r="D25" s="71">
        <v>9914</v>
      </c>
      <c r="E25" s="26" t="s">
        <v>81</v>
      </c>
      <c r="F25" s="26" t="s">
        <v>81</v>
      </c>
      <c r="H25" s="26" t="s">
        <v>81</v>
      </c>
      <c r="I25" s="26" t="s">
        <v>81</v>
      </c>
      <c r="J25" s="26" t="s">
        <v>81</v>
      </c>
      <c r="K25" s="26" t="s">
        <v>81</v>
      </c>
    </row>
    <row r="26" spans="1:12" ht="15.65" customHeight="1" x14ac:dyDescent="0.3">
      <c r="C26" s="50"/>
      <c r="D26" s="8"/>
    </row>
    <row r="27" spans="1:12" ht="15.65" customHeight="1" x14ac:dyDescent="0.3">
      <c r="A27" s="5" t="s">
        <v>82</v>
      </c>
      <c r="C27" s="68">
        <v>3.9</v>
      </c>
      <c r="D27" s="69">
        <v>3.9</v>
      </c>
      <c r="E27" s="72" t="s">
        <v>81</v>
      </c>
      <c r="F27" s="72" t="s">
        <v>81</v>
      </c>
      <c r="H27" s="72" t="s">
        <v>81</v>
      </c>
      <c r="I27" s="72" t="s">
        <v>81</v>
      </c>
      <c r="J27" s="72" t="s">
        <v>81</v>
      </c>
      <c r="K27" s="72" t="s">
        <v>81</v>
      </c>
    </row>
    <row r="28" spans="1:12" ht="15.65" customHeight="1" x14ac:dyDescent="0.3">
      <c r="A28" s="42"/>
      <c r="B28" s="42"/>
      <c r="C28" s="45"/>
      <c r="D28" s="19"/>
      <c r="E28" s="19"/>
      <c r="F28" s="19"/>
      <c r="G28" s="19"/>
      <c r="H28" s="19"/>
      <c r="I28" s="19"/>
      <c r="J28" s="19"/>
      <c r="K28" s="19"/>
      <c r="L28" s="42"/>
    </row>
    <row r="29" spans="1:12" ht="15.65" customHeight="1" x14ac:dyDescent="0.25">
      <c r="A29" s="190" t="s">
        <v>264</v>
      </c>
      <c r="B29" s="189"/>
      <c r="C29" s="189"/>
      <c r="D29" s="189"/>
      <c r="E29" s="189"/>
      <c r="F29" s="189"/>
      <c r="G29" s="189"/>
      <c r="H29" s="189"/>
      <c r="I29" s="189"/>
      <c r="J29" s="189"/>
      <c r="K29" s="189"/>
      <c r="L29" s="189"/>
    </row>
    <row r="30" spans="1:12" ht="15.65" customHeight="1" x14ac:dyDescent="0.25">
      <c r="A30" s="189"/>
      <c r="B30" s="189"/>
      <c r="C30" s="189"/>
      <c r="D30" s="189"/>
      <c r="E30" s="189"/>
      <c r="F30" s="189"/>
      <c r="G30" s="189"/>
      <c r="H30" s="189"/>
      <c r="I30" s="189"/>
      <c r="J30" s="189"/>
      <c r="K30" s="189"/>
      <c r="L30" s="189"/>
    </row>
    <row r="31" spans="1:12" ht="15.65" customHeight="1" x14ac:dyDescent="0.25">
      <c r="A31" s="189"/>
      <c r="B31" s="189"/>
      <c r="C31" s="189"/>
      <c r="D31" s="189"/>
      <c r="E31" s="189"/>
      <c r="F31" s="189"/>
      <c r="G31" s="189"/>
      <c r="H31" s="189"/>
      <c r="I31" s="189"/>
      <c r="J31" s="189"/>
      <c r="K31" s="189"/>
      <c r="L31" s="189"/>
    </row>
    <row r="32" spans="1:12" ht="47.5" customHeight="1" x14ac:dyDescent="0.25">
      <c r="A32" s="189"/>
      <c r="B32" s="189"/>
      <c r="C32" s="189"/>
      <c r="D32" s="189"/>
      <c r="E32" s="189"/>
      <c r="F32" s="189"/>
      <c r="G32" s="189"/>
      <c r="H32" s="189"/>
      <c r="I32" s="189"/>
      <c r="J32" s="189"/>
      <c r="K32" s="189"/>
      <c r="L32" s="189"/>
    </row>
  </sheetData>
  <mergeCells count="1">
    <mergeCell ref="A29:L32"/>
  </mergeCells>
  <pageMargins left="0.8" right="0.8" top="0.9" bottom="0.9" header="0.8" footer="0.8"/>
  <pageSetup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showRuler="0" workbookViewId="0"/>
  </sheetViews>
  <sheetFormatPr defaultColWidth="13.7265625" defaultRowHeight="15.65" customHeight="1" x14ac:dyDescent="0.25"/>
  <cols>
    <col min="1" max="1" width="61.1796875" customWidth="1"/>
    <col min="2" max="2" width="1.26953125" customWidth="1"/>
    <col min="3" max="6" width="12.453125" customWidth="1"/>
    <col min="7" max="7" width="2.1796875" customWidth="1"/>
    <col min="8" max="11" width="12.453125" customWidth="1"/>
    <col min="12" max="12" width="1.26953125" customWidth="1"/>
  </cols>
  <sheetData>
    <row r="1" spans="1:12" ht="15.65" customHeight="1" x14ac:dyDescent="0.3">
      <c r="A1" s="2" t="s">
        <v>0</v>
      </c>
    </row>
    <row r="2" spans="1:12" ht="15.65" customHeight="1" x14ac:dyDescent="0.3">
      <c r="A2" s="2" t="s">
        <v>83</v>
      </c>
    </row>
    <row r="3" spans="1:12" ht="15.65" customHeight="1" x14ac:dyDescent="0.3">
      <c r="A3" s="2" t="s">
        <v>2</v>
      </c>
    </row>
    <row r="4" spans="1:12" ht="15.65" customHeight="1" x14ac:dyDescent="0.3">
      <c r="C4" s="3" t="s">
        <v>3</v>
      </c>
      <c r="H4" s="3" t="s">
        <v>4</v>
      </c>
    </row>
    <row r="5" spans="1:12" ht="15.65" customHeight="1" x14ac:dyDescent="0.3">
      <c r="A5" s="5" t="s">
        <v>58</v>
      </c>
      <c r="C5" s="6" t="s">
        <v>7</v>
      </c>
      <c r="D5" s="6" t="s">
        <v>266</v>
      </c>
      <c r="E5" s="6" t="s">
        <v>9</v>
      </c>
      <c r="F5" s="6" t="s">
        <v>10</v>
      </c>
      <c r="H5" s="6" t="s">
        <v>11</v>
      </c>
      <c r="I5" s="6" t="s">
        <v>12</v>
      </c>
      <c r="J5" s="6" t="s">
        <v>13</v>
      </c>
      <c r="K5" s="6" t="s">
        <v>14</v>
      </c>
    </row>
    <row r="6" spans="1:12" ht="15.65" customHeight="1" x14ac:dyDescent="0.3">
      <c r="A6" s="42"/>
      <c r="B6" s="42"/>
      <c r="C6" s="49"/>
      <c r="D6" s="45"/>
      <c r="E6" s="45"/>
      <c r="F6" s="45"/>
      <c r="G6" s="45"/>
      <c r="H6" s="45"/>
      <c r="I6" s="45"/>
      <c r="J6" s="45"/>
      <c r="K6" s="45"/>
      <c r="L6" s="45"/>
    </row>
    <row r="7" spans="1:12" ht="15.65" customHeight="1" x14ac:dyDescent="0.3">
      <c r="A7" s="8" t="s">
        <v>84</v>
      </c>
      <c r="C7" s="50"/>
    </row>
    <row r="8" spans="1:12" ht="15.65" customHeight="1" x14ac:dyDescent="0.3">
      <c r="C8" s="50"/>
    </row>
    <row r="9" spans="1:12" ht="15.65" customHeight="1" x14ac:dyDescent="0.3">
      <c r="A9" s="8" t="s">
        <v>85</v>
      </c>
      <c r="C9" s="50"/>
    </row>
    <row r="10" spans="1:12" ht="15.65" customHeight="1" x14ac:dyDescent="0.3">
      <c r="A10" s="9" t="s">
        <v>76</v>
      </c>
      <c r="C10" s="135">
        <v>1344</v>
      </c>
      <c r="D10" s="137">
        <v>1512</v>
      </c>
      <c r="E10" s="137">
        <v>6963</v>
      </c>
      <c r="F10" s="137">
        <v>2680</v>
      </c>
      <c r="G10" s="138"/>
      <c r="H10" s="137">
        <v>898</v>
      </c>
      <c r="I10" s="137">
        <v>802</v>
      </c>
      <c r="J10" s="137">
        <v>451</v>
      </c>
      <c r="K10" s="137">
        <v>764</v>
      </c>
    </row>
    <row r="11" spans="1:12" ht="15.65" customHeight="1" x14ac:dyDescent="0.3">
      <c r="A11" s="9" t="s">
        <v>86</v>
      </c>
      <c r="C11" s="135">
        <v>6105</v>
      </c>
      <c r="D11" s="137">
        <v>5590</v>
      </c>
      <c r="E11" s="137">
        <v>5386</v>
      </c>
      <c r="F11" s="137">
        <v>5176</v>
      </c>
      <c r="G11" s="138"/>
      <c r="H11" s="137">
        <v>5478</v>
      </c>
      <c r="I11" s="137">
        <v>4903</v>
      </c>
      <c r="J11" s="137">
        <v>4853</v>
      </c>
      <c r="K11" s="137">
        <v>4810</v>
      </c>
    </row>
    <row r="12" spans="1:12" ht="15.65" customHeight="1" x14ac:dyDescent="0.3">
      <c r="A12" s="9" t="s">
        <v>87</v>
      </c>
      <c r="C12" s="135">
        <v>550</v>
      </c>
      <c r="D12" s="137">
        <v>481</v>
      </c>
      <c r="E12" s="137">
        <v>549</v>
      </c>
      <c r="F12" s="137">
        <v>562</v>
      </c>
      <c r="G12" s="138"/>
      <c r="H12" s="137">
        <v>641</v>
      </c>
      <c r="I12" s="137">
        <v>472</v>
      </c>
      <c r="J12" s="137">
        <v>512</v>
      </c>
      <c r="K12" s="137">
        <v>506</v>
      </c>
    </row>
    <row r="13" spans="1:12" ht="15.65" customHeight="1" x14ac:dyDescent="0.3">
      <c r="A13" s="9" t="s">
        <v>88</v>
      </c>
      <c r="C13" s="135">
        <v>151</v>
      </c>
      <c r="D13" s="137">
        <v>157</v>
      </c>
      <c r="E13" s="137">
        <v>160</v>
      </c>
      <c r="F13" s="137">
        <v>165</v>
      </c>
      <c r="G13" s="138"/>
      <c r="H13" s="137">
        <v>171</v>
      </c>
      <c r="I13" s="137">
        <v>183</v>
      </c>
      <c r="J13" s="137">
        <v>185</v>
      </c>
      <c r="K13" s="137">
        <v>170</v>
      </c>
    </row>
    <row r="14" spans="1:12" ht="15.65" customHeight="1" x14ac:dyDescent="0.3">
      <c r="A14" s="9" t="s">
        <v>89</v>
      </c>
      <c r="C14" s="135">
        <v>1239</v>
      </c>
      <c r="D14" s="137">
        <v>1298</v>
      </c>
      <c r="E14" s="137">
        <v>990</v>
      </c>
      <c r="F14" s="137">
        <v>1080</v>
      </c>
      <c r="G14" s="138"/>
      <c r="H14" s="137">
        <v>849</v>
      </c>
      <c r="I14" s="137">
        <v>835</v>
      </c>
      <c r="J14" s="137">
        <v>849</v>
      </c>
      <c r="K14" s="137">
        <v>1121</v>
      </c>
    </row>
    <row r="15" spans="1:12" ht="15.65" customHeight="1" x14ac:dyDescent="0.3">
      <c r="A15" s="9" t="s">
        <v>90</v>
      </c>
      <c r="C15" s="135">
        <v>99</v>
      </c>
      <c r="D15" s="137">
        <v>166</v>
      </c>
      <c r="E15" s="137">
        <v>69</v>
      </c>
      <c r="F15" s="137">
        <v>274</v>
      </c>
      <c r="G15" s="138"/>
      <c r="H15" s="137">
        <v>336</v>
      </c>
      <c r="I15" s="137">
        <v>77</v>
      </c>
      <c r="J15" s="137">
        <v>105</v>
      </c>
      <c r="K15" s="137">
        <v>99</v>
      </c>
    </row>
    <row r="16" spans="1:12" ht="15.65" customHeight="1" x14ac:dyDescent="0.3">
      <c r="A16" s="14" t="s">
        <v>91</v>
      </c>
      <c r="C16" s="70">
        <v>0</v>
      </c>
      <c r="D16" s="134">
        <v>166</v>
      </c>
      <c r="E16" s="71">
        <v>0</v>
      </c>
      <c r="F16" s="71">
        <v>0</v>
      </c>
      <c r="G16" s="138"/>
      <c r="H16" s="71">
        <v>0</v>
      </c>
      <c r="I16" s="134">
        <v>137</v>
      </c>
      <c r="J16" s="134">
        <v>137</v>
      </c>
      <c r="K16" s="134">
        <v>137</v>
      </c>
    </row>
    <row r="17" spans="1:12" ht="15.65" customHeight="1" x14ac:dyDescent="0.3">
      <c r="A17" s="19" t="s">
        <v>92</v>
      </c>
      <c r="B17" s="42"/>
      <c r="C17" s="140">
        <v>9488</v>
      </c>
      <c r="D17" s="141">
        <v>9370</v>
      </c>
      <c r="E17" s="141">
        <v>14117</v>
      </c>
      <c r="F17" s="141">
        <v>9937</v>
      </c>
      <c r="G17" s="142"/>
      <c r="H17" s="141">
        <v>8373</v>
      </c>
      <c r="I17" s="141">
        <v>7409</v>
      </c>
      <c r="J17" s="141">
        <v>7092</v>
      </c>
      <c r="K17" s="141">
        <v>7607</v>
      </c>
      <c r="L17" s="48"/>
    </row>
    <row r="18" spans="1:12" ht="15.65" customHeight="1" x14ac:dyDescent="0.3">
      <c r="C18" s="143"/>
      <c r="D18" s="144"/>
      <c r="E18" s="138"/>
      <c r="F18" s="138"/>
      <c r="G18" s="138"/>
      <c r="H18" s="138"/>
      <c r="I18" s="138"/>
      <c r="J18" s="138"/>
      <c r="K18" s="138"/>
    </row>
    <row r="19" spans="1:12" ht="15.65" customHeight="1" x14ac:dyDescent="0.3">
      <c r="A19" s="8" t="s">
        <v>93</v>
      </c>
      <c r="C19" s="135">
        <v>26307</v>
      </c>
      <c r="D19" s="137">
        <v>26218</v>
      </c>
      <c r="E19" s="137">
        <v>25288</v>
      </c>
      <c r="F19" s="137">
        <v>25191</v>
      </c>
      <c r="G19" s="138"/>
      <c r="H19" s="137">
        <v>25072</v>
      </c>
      <c r="I19" s="137">
        <v>24812</v>
      </c>
      <c r="J19" s="137">
        <v>24691</v>
      </c>
      <c r="K19" s="137">
        <v>24530</v>
      </c>
    </row>
    <row r="20" spans="1:12" ht="15.65" customHeight="1" x14ac:dyDescent="0.3">
      <c r="A20" s="8" t="s">
        <v>94</v>
      </c>
      <c r="C20" s="135">
        <v>28898</v>
      </c>
      <c r="D20" s="137">
        <f>28868+167</f>
        <v>29035</v>
      </c>
      <c r="E20" s="137">
        <v>17581</v>
      </c>
      <c r="F20" s="137">
        <v>17725</v>
      </c>
      <c r="G20" s="138"/>
      <c r="H20" s="137">
        <v>17858</v>
      </c>
      <c r="I20" s="137">
        <v>17981</v>
      </c>
      <c r="J20" s="137">
        <v>18098</v>
      </c>
      <c r="K20" s="137">
        <v>17768</v>
      </c>
    </row>
    <row r="21" spans="1:12" ht="15.65" customHeight="1" x14ac:dyDescent="0.3">
      <c r="A21" s="8" t="s">
        <v>95</v>
      </c>
      <c r="C21" s="135">
        <v>1291</v>
      </c>
      <c r="D21" s="137">
        <f>1169+47</f>
        <v>1216</v>
      </c>
      <c r="E21" s="137">
        <v>593</v>
      </c>
      <c r="F21" s="137">
        <v>596</v>
      </c>
      <c r="G21" s="138"/>
      <c r="H21" s="137">
        <v>615</v>
      </c>
      <c r="I21" s="137">
        <v>602</v>
      </c>
      <c r="J21" s="137">
        <v>605</v>
      </c>
      <c r="K21" s="137">
        <v>603</v>
      </c>
    </row>
    <row r="22" spans="1:12" ht="15.65" customHeight="1" x14ac:dyDescent="0.3">
      <c r="A22" s="8" t="s">
        <v>96</v>
      </c>
      <c r="C22" s="135">
        <v>746</v>
      </c>
      <c r="D22" s="137">
        <v>825</v>
      </c>
      <c r="E22" s="137">
        <v>697</v>
      </c>
      <c r="F22" s="137">
        <v>1095</v>
      </c>
      <c r="G22" s="138"/>
      <c r="H22" s="137">
        <v>997</v>
      </c>
      <c r="I22" s="137">
        <v>791</v>
      </c>
      <c r="J22" s="137">
        <v>821</v>
      </c>
      <c r="K22" s="137">
        <v>794</v>
      </c>
    </row>
    <row r="23" spans="1:12" ht="15.65" customHeight="1" x14ac:dyDescent="0.3">
      <c r="A23" s="8" t="s">
        <v>97</v>
      </c>
      <c r="C23" s="135">
        <v>1198</v>
      </c>
      <c r="D23" s="137">
        <v>1055</v>
      </c>
      <c r="E23" s="137">
        <v>1068</v>
      </c>
      <c r="F23" s="137">
        <v>1131</v>
      </c>
      <c r="G23" s="138"/>
      <c r="H23" s="137">
        <v>1189</v>
      </c>
      <c r="I23" s="137">
        <v>976</v>
      </c>
      <c r="J23" s="137">
        <v>1006</v>
      </c>
      <c r="K23" s="137">
        <v>1075</v>
      </c>
    </row>
    <row r="24" spans="1:12" ht="15.65" customHeight="1" x14ac:dyDescent="0.3">
      <c r="A24" s="8" t="s">
        <v>98</v>
      </c>
      <c r="C24" s="135">
        <v>2052</v>
      </c>
      <c r="D24" s="137">
        <v>1869</v>
      </c>
      <c r="E24" s="137">
        <v>1561</v>
      </c>
      <c r="F24" s="137">
        <v>1167</v>
      </c>
      <c r="G24" s="138"/>
      <c r="H24" s="137">
        <v>1027</v>
      </c>
      <c r="I24" s="137">
        <v>910</v>
      </c>
      <c r="J24" s="137">
        <v>725</v>
      </c>
      <c r="K24" s="137">
        <v>759</v>
      </c>
    </row>
    <row r="25" spans="1:12" ht="15.65" customHeight="1" x14ac:dyDescent="0.3">
      <c r="A25" s="5" t="s">
        <v>99</v>
      </c>
      <c r="C25" s="139">
        <v>20032</v>
      </c>
      <c r="D25" s="134">
        <f>20206-179</f>
        <v>20027</v>
      </c>
      <c r="E25" s="134">
        <v>16280</v>
      </c>
      <c r="F25" s="134">
        <v>16280</v>
      </c>
      <c r="G25" s="138"/>
      <c r="H25" s="134">
        <v>16280</v>
      </c>
      <c r="I25" s="134">
        <v>16280</v>
      </c>
      <c r="J25" s="134">
        <v>16280</v>
      </c>
      <c r="K25" s="134">
        <v>16280</v>
      </c>
    </row>
    <row r="26" spans="1:12" ht="15.65" customHeight="1" x14ac:dyDescent="0.3">
      <c r="A26" s="42"/>
      <c r="B26" s="42"/>
      <c r="C26" s="145"/>
      <c r="D26" s="142"/>
      <c r="E26" s="142"/>
      <c r="F26" s="142"/>
      <c r="G26" s="142"/>
      <c r="H26" s="142"/>
      <c r="I26" s="142"/>
      <c r="J26" s="142"/>
      <c r="K26" s="142"/>
      <c r="L26" s="48"/>
    </row>
    <row r="27" spans="1:12" ht="15.65" customHeight="1" x14ac:dyDescent="0.3">
      <c r="A27" s="5" t="s">
        <v>100</v>
      </c>
      <c r="C27" s="139">
        <v>90012</v>
      </c>
      <c r="D27" s="134">
        <v>89615</v>
      </c>
      <c r="E27" s="134">
        <v>77185</v>
      </c>
      <c r="F27" s="134">
        <v>73122</v>
      </c>
      <c r="G27" s="138"/>
      <c r="H27" s="134">
        <v>71411</v>
      </c>
      <c r="I27" s="134">
        <v>69761</v>
      </c>
      <c r="J27" s="134">
        <v>69318</v>
      </c>
      <c r="K27" s="134">
        <v>69416</v>
      </c>
    </row>
    <row r="28" spans="1:12" ht="15.65" customHeight="1" x14ac:dyDescent="0.3">
      <c r="A28" s="42"/>
      <c r="B28" s="42"/>
      <c r="C28" s="146"/>
      <c r="D28" s="147"/>
      <c r="E28" s="147"/>
      <c r="F28" s="147"/>
      <c r="G28" s="147"/>
      <c r="H28" s="147"/>
      <c r="I28" s="147"/>
      <c r="J28" s="147"/>
      <c r="K28" s="147"/>
      <c r="L28" s="19"/>
    </row>
    <row r="29" spans="1:12" ht="15.65" customHeight="1" x14ac:dyDescent="0.3">
      <c r="A29" s="8" t="s">
        <v>101</v>
      </c>
      <c r="C29" s="143"/>
      <c r="D29" s="138"/>
      <c r="E29" s="138"/>
      <c r="F29" s="138"/>
      <c r="G29" s="138"/>
      <c r="H29" s="138"/>
      <c r="I29" s="138"/>
      <c r="J29" s="138"/>
      <c r="K29" s="138"/>
    </row>
    <row r="30" spans="1:12" ht="15.65" customHeight="1" x14ac:dyDescent="0.3">
      <c r="C30" s="143"/>
      <c r="D30" s="138"/>
      <c r="E30" s="138"/>
      <c r="F30" s="138"/>
      <c r="G30" s="138"/>
      <c r="H30" s="138"/>
      <c r="I30" s="138"/>
      <c r="J30" s="138"/>
      <c r="K30" s="138"/>
    </row>
    <row r="31" spans="1:12" ht="15.65" customHeight="1" x14ac:dyDescent="0.3">
      <c r="A31" s="8" t="s">
        <v>102</v>
      </c>
      <c r="C31" s="143"/>
      <c r="D31" s="138"/>
      <c r="E31" s="138"/>
      <c r="F31" s="138"/>
      <c r="G31" s="138"/>
      <c r="H31" s="138"/>
      <c r="I31" s="138"/>
      <c r="J31" s="138"/>
      <c r="K31" s="138"/>
    </row>
    <row r="32" spans="1:12" ht="15.65" customHeight="1" x14ac:dyDescent="0.3">
      <c r="A32" s="9" t="s">
        <v>72</v>
      </c>
      <c r="C32" s="135">
        <v>4000</v>
      </c>
      <c r="D32" s="137">
        <v>3613</v>
      </c>
      <c r="E32" s="137">
        <v>1600</v>
      </c>
      <c r="F32" s="137">
        <v>2102</v>
      </c>
      <c r="G32" s="138"/>
      <c r="H32" s="137">
        <v>2959</v>
      </c>
      <c r="I32" s="137">
        <v>2893</v>
      </c>
      <c r="J32" s="137">
        <v>3039</v>
      </c>
      <c r="K32" s="137">
        <v>3066</v>
      </c>
    </row>
    <row r="33" spans="1:12" ht="15.65" customHeight="1" x14ac:dyDescent="0.3">
      <c r="A33" s="9" t="s">
        <v>103</v>
      </c>
      <c r="C33" s="135">
        <v>4831</v>
      </c>
      <c r="D33" s="137">
        <v>4368</v>
      </c>
      <c r="E33" s="137">
        <v>3906</v>
      </c>
      <c r="F33" s="137">
        <v>3616</v>
      </c>
      <c r="G33" s="138"/>
      <c r="H33" s="137">
        <v>4059</v>
      </c>
      <c r="I33" s="137">
        <v>3721</v>
      </c>
      <c r="J33" s="137">
        <v>3631</v>
      </c>
      <c r="K33" s="137">
        <v>3780</v>
      </c>
    </row>
    <row r="34" spans="1:12" ht="15.65" customHeight="1" x14ac:dyDescent="0.3">
      <c r="A34" s="9" t="s">
        <v>104</v>
      </c>
      <c r="C34" s="70">
        <v>0</v>
      </c>
      <c r="D34" s="71">
        <v>0</v>
      </c>
      <c r="E34" s="137">
        <v>12</v>
      </c>
      <c r="F34" s="137">
        <v>18</v>
      </c>
      <c r="G34" s="138"/>
      <c r="H34" s="137">
        <v>26</v>
      </c>
      <c r="I34" s="71">
        <v>0</v>
      </c>
      <c r="J34" s="71">
        <v>0</v>
      </c>
      <c r="K34" s="71">
        <v>0</v>
      </c>
    </row>
    <row r="35" spans="1:12" ht="15.65" customHeight="1" x14ac:dyDescent="0.3">
      <c r="A35" s="9" t="s">
        <v>105</v>
      </c>
      <c r="C35" s="135">
        <v>3831</v>
      </c>
      <c r="D35" s="137">
        <f>3777-26</f>
        <v>3751</v>
      </c>
      <c r="E35" s="137">
        <v>476</v>
      </c>
      <c r="F35" s="137">
        <v>500</v>
      </c>
      <c r="G35" s="138"/>
      <c r="H35" s="137">
        <v>482</v>
      </c>
      <c r="I35" s="137">
        <v>369</v>
      </c>
      <c r="J35" s="137">
        <v>358</v>
      </c>
      <c r="K35" s="137">
        <v>351</v>
      </c>
    </row>
    <row r="36" spans="1:12" ht="15.65" customHeight="1" x14ac:dyDescent="0.3">
      <c r="A36" s="9" t="s">
        <v>106</v>
      </c>
      <c r="C36" s="135">
        <v>1114</v>
      </c>
      <c r="D36" s="137">
        <v>1105</v>
      </c>
      <c r="E36" s="137">
        <v>737</v>
      </c>
      <c r="F36" s="137">
        <v>871</v>
      </c>
      <c r="G36" s="138"/>
      <c r="H36" s="137">
        <v>800</v>
      </c>
      <c r="I36" s="137">
        <v>690</v>
      </c>
      <c r="J36" s="137">
        <v>749</v>
      </c>
      <c r="K36" s="137">
        <v>845</v>
      </c>
    </row>
    <row r="37" spans="1:12" ht="15.65" customHeight="1" x14ac:dyDescent="0.3">
      <c r="A37" s="9" t="s">
        <v>67</v>
      </c>
      <c r="C37" s="135">
        <v>1186</v>
      </c>
      <c r="D37" s="137">
        <v>1599</v>
      </c>
      <c r="E37" s="137">
        <v>955</v>
      </c>
      <c r="F37" s="137">
        <v>2256</v>
      </c>
      <c r="G37" s="138"/>
      <c r="H37" s="137">
        <v>3696</v>
      </c>
      <c r="I37" s="137">
        <v>2600</v>
      </c>
      <c r="J37" s="137">
        <v>2619</v>
      </c>
      <c r="K37" s="137">
        <v>1355</v>
      </c>
    </row>
    <row r="38" spans="1:12" ht="15.65" customHeight="1" x14ac:dyDescent="0.3">
      <c r="A38" s="9" t="s">
        <v>74</v>
      </c>
      <c r="C38" s="135">
        <v>690</v>
      </c>
      <c r="D38" s="137">
        <v>612</v>
      </c>
      <c r="E38" s="137">
        <v>611</v>
      </c>
      <c r="F38" s="137">
        <v>603</v>
      </c>
      <c r="G38" s="138"/>
      <c r="H38" s="137">
        <v>587</v>
      </c>
      <c r="I38" s="137">
        <v>566</v>
      </c>
      <c r="J38" s="137">
        <v>560</v>
      </c>
      <c r="K38" s="137">
        <v>531</v>
      </c>
    </row>
    <row r="39" spans="1:12" ht="15.65" customHeight="1" x14ac:dyDescent="0.3">
      <c r="A39" s="14" t="s">
        <v>107</v>
      </c>
      <c r="C39" s="70">
        <v>0</v>
      </c>
      <c r="D39" s="134">
        <v>49</v>
      </c>
      <c r="E39" s="71">
        <v>0</v>
      </c>
      <c r="F39" s="71">
        <v>0</v>
      </c>
      <c r="G39" s="138"/>
      <c r="H39" s="71">
        <v>0</v>
      </c>
      <c r="I39" s="71">
        <v>0</v>
      </c>
      <c r="J39" s="71">
        <v>0</v>
      </c>
      <c r="K39" s="71">
        <v>0</v>
      </c>
    </row>
    <row r="40" spans="1:12" ht="15.65" customHeight="1" x14ac:dyDescent="0.3">
      <c r="A40" s="19" t="s">
        <v>108</v>
      </c>
      <c r="B40" s="42"/>
      <c r="C40" s="140">
        <v>15652</v>
      </c>
      <c r="D40" s="141">
        <v>15097</v>
      </c>
      <c r="E40" s="141">
        <v>8297</v>
      </c>
      <c r="F40" s="141">
        <v>9966</v>
      </c>
      <c r="G40" s="142"/>
      <c r="H40" s="141">
        <v>12609</v>
      </c>
      <c r="I40" s="141">
        <v>10839</v>
      </c>
      <c r="J40" s="141">
        <v>10956</v>
      </c>
      <c r="K40" s="141">
        <v>9928</v>
      </c>
      <c r="L40" s="48"/>
    </row>
    <row r="41" spans="1:12" ht="15.65" customHeight="1" x14ac:dyDescent="0.3">
      <c r="C41" s="143"/>
      <c r="D41" s="144"/>
      <c r="E41" s="138"/>
      <c r="F41" s="138"/>
      <c r="G41" s="138"/>
      <c r="H41" s="138"/>
      <c r="I41" s="138"/>
      <c r="J41" s="138"/>
      <c r="K41" s="138"/>
    </row>
    <row r="42" spans="1:12" ht="15.65" customHeight="1" x14ac:dyDescent="0.3">
      <c r="A42" s="8" t="s">
        <v>109</v>
      </c>
      <c r="C42" s="135">
        <v>55</v>
      </c>
      <c r="D42" s="137">
        <v>58</v>
      </c>
      <c r="E42" s="137">
        <v>62</v>
      </c>
      <c r="F42" s="137">
        <v>62</v>
      </c>
      <c r="G42" s="138"/>
      <c r="H42" s="137">
        <v>61</v>
      </c>
      <c r="I42" s="137">
        <v>61</v>
      </c>
      <c r="J42" s="137">
        <v>62</v>
      </c>
      <c r="K42" s="137">
        <v>62</v>
      </c>
    </row>
    <row r="43" spans="1:12" ht="15.65" customHeight="1" x14ac:dyDescent="0.3">
      <c r="A43" s="8" t="s">
        <v>68</v>
      </c>
      <c r="C43" s="135">
        <v>35872</v>
      </c>
      <c r="D43" s="137">
        <v>36723</v>
      </c>
      <c r="E43" s="137">
        <v>39897</v>
      </c>
      <c r="F43" s="137">
        <v>42196</v>
      </c>
      <c r="G43" s="138"/>
      <c r="H43" s="137">
        <v>38200</v>
      </c>
      <c r="I43" s="137">
        <v>37694</v>
      </c>
      <c r="J43" s="137">
        <v>37966</v>
      </c>
      <c r="K43" s="137">
        <v>38965</v>
      </c>
    </row>
    <row r="44" spans="1:12" ht="15.65" customHeight="1" x14ac:dyDescent="0.3">
      <c r="A44" s="8" t="s">
        <v>75</v>
      </c>
      <c r="C44" s="135">
        <v>2428</v>
      </c>
      <c r="D44" s="137">
        <v>2415</v>
      </c>
      <c r="E44" s="137">
        <v>2342</v>
      </c>
      <c r="F44" s="137">
        <v>2195</v>
      </c>
      <c r="G44" s="138"/>
      <c r="H44" s="137">
        <v>2191</v>
      </c>
      <c r="I44" s="137">
        <v>2162</v>
      </c>
      <c r="J44" s="137">
        <v>2159</v>
      </c>
      <c r="K44" s="137">
        <v>2136</v>
      </c>
    </row>
    <row r="45" spans="1:12" ht="15.65" customHeight="1" x14ac:dyDescent="0.3">
      <c r="A45" s="8" t="s">
        <v>110</v>
      </c>
      <c r="C45" s="135">
        <v>2225</v>
      </c>
      <c r="D45" s="137">
        <v>2243</v>
      </c>
      <c r="E45" s="137">
        <v>2513</v>
      </c>
      <c r="F45" s="137">
        <v>1805</v>
      </c>
      <c r="G45" s="138"/>
      <c r="H45" s="137">
        <v>1666</v>
      </c>
      <c r="I45" s="137">
        <v>1507</v>
      </c>
      <c r="J45" s="137">
        <v>1361</v>
      </c>
      <c r="K45" s="137">
        <v>1378</v>
      </c>
    </row>
    <row r="46" spans="1:12" ht="15.65" customHeight="1" x14ac:dyDescent="0.3">
      <c r="A46" s="5" t="s">
        <v>111</v>
      </c>
      <c r="C46" s="139">
        <v>9494</v>
      </c>
      <c r="D46" s="134">
        <f>9423+66</f>
        <v>9489</v>
      </c>
      <c r="E46" s="134">
        <v>6207</v>
      </c>
      <c r="F46" s="134">
        <v>6270</v>
      </c>
      <c r="G46" s="138"/>
      <c r="H46" s="134">
        <v>6281</v>
      </c>
      <c r="I46" s="134">
        <v>6232</v>
      </c>
      <c r="J46" s="134">
        <v>6197</v>
      </c>
      <c r="K46" s="134">
        <v>6338</v>
      </c>
    </row>
    <row r="47" spans="1:12" ht="15.65" customHeight="1" x14ac:dyDescent="0.3">
      <c r="A47" s="19" t="s">
        <v>112</v>
      </c>
      <c r="B47" s="42"/>
      <c r="C47" s="140">
        <v>65726</v>
      </c>
      <c r="D47" s="141">
        <v>66025</v>
      </c>
      <c r="E47" s="141">
        <v>59318</v>
      </c>
      <c r="F47" s="141">
        <v>62494</v>
      </c>
      <c r="G47" s="142"/>
      <c r="H47" s="141">
        <v>61008</v>
      </c>
      <c r="I47" s="141">
        <v>58495</v>
      </c>
      <c r="J47" s="141">
        <v>58701</v>
      </c>
      <c r="K47" s="141">
        <v>58807</v>
      </c>
      <c r="L47" s="48"/>
    </row>
    <row r="48" spans="1:12" ht="15.65" customHeight="1" x14ac:dyDescent="0.3">
      <c r="C48" s="148"/>
      <c r="D48" s="149"/>
      <c r="E48" s="138"/>
      <c r="F48" s="138"/>
      <c r="G48" s="138"/>
      <c r="H48" s="138"/>
      <c r="I48" s="138"/>
      <c r="J48" s="138"/>
      <c r="K48" s="138"/>
    </row>
    <row r="49" spans="1:12" ht="15.65" customHeight="1" x14ac:dyDescent="0.3">
      <c r="A49" s="1" t="s">
        <v>113</v>
      </c>
      <c r="C49" s="148"/>
      <c r="D49" s="137"/>
      <c r="E49" s="138"/>
      <c r="F49" s="138"/>
      <c r="G49" s="138"/>
      <c r="H49" s="138"/>
      <c r="I49" s="138"/>
      <c r="J49" s="138"/>
      <c r="K49" s="138"/>
    </row>
    <row r="50" spans="1:12" ht="15.65" customHeight="1" x14ac:dyDescent="0.3">
      <c r="A50" s="28" t="s">
        <v>114</v>
      </c>
      <c r="C50" s="135">
        <v>17751</v>
      </c>
      <c r="D50" s="137">
        <v>16903</v>
      </c>
      <c r="E50" s="137">
        <v>11220</v>
      </c>
      <c r="F50" s="137">
        <v>10628</v>
      </c>
      <c r="G50" s="138"/>
      <c r="H50" s="137">
        <v>10403</v>
      </c>
      <c r="I50" s="137">
        <v>11266</v>
      </c>
      <c r="J50" s="137">
        <v>10617</v>
      </c>
      <c r="K50" s="137">
        <v>10609</v>
      </c>
    </row>
    <row r="51" spans="1:12" ht="15.65" customHeight="1" x14ac:dyDescent="0.3">
      <c r="A51" s="14" t="s">
        <v>32</v>
      </c>
      <c r="C51" s="139">
        <v>6535</v>
      </c>
      <c r="D51" s="134">
        <v>6687</v>
      </c>
      <c r="E51" s="134">
        <v>6647</v>
      </c>
      <c r="F51" s="71">
        <v>0</v>
      </c>
      <c r="G51" s="138"/>
      <c r="H51" s="71">
        <v>0</v>
      </c>
      <c r="I51" s="71">
        <v>0</v>
      </c>
      <c r="J51" s="71">
        <v>0</v>
      </c>
      <c r="K51" s="71">
        <v>0</v>
      </c>
    </row>
    <row r="52" spans="1:12" ht="15.65" customHeight="1" x14ac:dyDescent="0.3">
      <c r="A52" s="42"/>
      <c r="B52" s="42"/>
      <c r="C52" s="145"/>
      <c r="D52" s="141"/>
      <c r="E52" s="141"/>
      <c r="F52" s="142"/>
      <c r="G52" s="142"/>
      <c r="H52" s="142"/>
      <c r="I52" s="142"/>
      <c r="J52" s="142"/>
      <c r="K52" s="142"/>
      <c r="L52" s="48"/>
    </row>
    <row r="53" spans="1:12" ht="15.65" customHeight="1" x14ac:dyDescent="0.3">
      <c r="A53" s="5" t="s">
        <v>113</v>
      </c>
      <c r="C53" s="139">
        <v>24286</v>
      </c>
      <c r="D53" s="134">
        <v>23590</v>
      </c>
      <c r="E53" s="134">
        <v>17867</v>
      </c>
      <c r="F53" s="134">
        <v>10628</v>
      </c>
      <c r="G53" s="138"/>
      <c r="H53" s="134">
        <v>10403</v>
      </c>
      <c r="I53" s="134">
        <v>11266</v>
      </c>
      <c r="J53" s="134">
        <v>10617</v>
      </c>
      <c r="K53" s="134">
        <v>10609</v>
      </c>
    </row>
    <row r="54" spans="1:12" ht="15.65" customHeight="1" x14ac:dyDescent="0.3">
      <c r="A54" s="19"/>
      <c r="B54" s="42"/>
      <c r="C54" s="145"/>
      <c r="D54" s="142"/>
      <c r="E54" s="142"/>
      <c r="F54" s="142"/>
      <c r="G54" s="142"/>
      <c r="H54" s="142"/>
      <c r="I54" s="142"/>
      <c r="J54" s="142"/>
      <c r="K54" s="142"/>
      <c r="L54" s="48"/>
    </row>
    <row r="55" spans="1:12" ht="15.65" customHeight="1" x14ac:dyDescent="0.3">
      <c r="A55" s="5" t="s">
        <v>115</v>
      </c>
      <c r="C55" s="139">
        <v>90012</v>
      </c>
      <c r="D55" s="134">
        <v>89615</v>
      </c>
      <c r="E55" s="134">
        <v>77185</v>
      </c>
      <c r="F55" s="134">
        <v>73122</v>
      </c>
      <c r="G55" s="138"/>
      <c r="H55" s="134">
        <v>71411</v>
      </c>
      <c r="I55" s="134">
        <v>69761</v>
      </c>
      <c r="J55" s="134">
        <v>69318</v>
      </c>
      <c r="K55" s="134">
        <v>69416</v>
      </c>
    </row>
    <row r="56" spans="1:12" ht="15.65" customHeight="1" x14ac:dyDescent="0.25">
      <c r="A56" s="42"/>
      <c r="B56" s="42"/>
      <c r="C56" s="42"/>
      <c r="D56" s="42"/>
      <c r="E56" s="42"/>
      <c r="F56" s="42"/>
      <c r="G56" s="42"/>
      <c r="H56" s="42"/>
      <c r="I56" s="42"/>
      <c r="J56" s="42"/>
      <c r="K56" s="42"/>
      <c r="L56" s="42"/>
    </row>
    <row r="57" spans="1:12" ht="15.65" customHeight="1" x14ac:dyDescent="0.25">
      <c r="A57" s="229" t="s">
        <v>267</v>
      </c>
      <c r="B57" s="228"/>
      <c r="C57" s="228"/>
      <c r="D57" s="228"/>
      <c r="E57" s="228"/>
      <c r="F57" s="228"/>
      <c r="G57" s="228"/>
      <c r="H57" s="228"/>
      <c r="I57" s="228"/>
      <c r="J57" s="228"/>
      <c r="K57" s="228"/>
    </row>
  </sheetData>
  <mergeCells count="1">
    <mergeCell ref="A57:K57"/>
  </mergeCells>
  <pageMargins left="0.8" right="0.8" top="0.9" bottom="0.9" header="0.8" footer="0.8"/>
  <pageSetup scale="54"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4"/>
  <sheetViews>
    <sheetView showRuler="0" workbookViewId="0"/>
  </sheetViews>
  <sheetFormatPr defaultColWidth="13.7265625" defaultRowHeight="15.65" customHeight="1" x14ac:dyDescent="0.25"/>
  <cols>
    <col min="1" max="1" width="72.7265625" customWidth="1"/>
    <col min="2" max="2" width="2.1796875" customWidth="1"/>
    <col min="3" max="3" width="14" customWidth="1"/>
    <col min="4" max="7" width="12.453125" customWidth="1"/>
    <col min="8" max="8" width="2.1796875" customWidth="1"/>
    <col min="9" max="9" width="14" customWidth="1"/>
    <col min="10" max="13" width="12.453125" customWidth="1"/>
    <col min="14" max="14" width="1.26953125" customWidth="1"/>
  </cols>
  <sheetData>
    <row r="1" spans="1:16" ht="15.65" customHeight="1" x14ac:dyDescent="0.3">
      <c r="A1" s="2" t="s">
        <v>0</v>
      </c>
    </row>
    <row r="2" spans="1:16" ht="15.65" customHeight="1" x14ac:dyDescent="0.3">
      <c r="A2" s="2" t="s">
        <v>116</v>
      </c>
    </row>
    <row r="3" spans="1:16" ht="15.65" customHeight="1" x14ac:dyDescent="0.3">
      <c r="A3" s="2" t="s">
        <v>2</v>
      </c>
    </row>
    <row r="4" spans="1:16" ht="15.65" customHeight="1" x14ac:dyDescent="0.3">
      <c r="C4" s="3" t="s">
        <v>3</v>
      </c>
      <c r="D4" s="4"/>
      <c r="I4" s="3" t="s">
        <v>4</v>
      </c>
    </row>
    <row r="5" spans="1:16" ht="15.65" customHeight="1" x14ac:dyDescent="0.3">
      <c r="A5" s="5" t="s">
        <v>58</v>
      </c>
      <c r="C5" s="6" t="s">
        <v>6</v>
      </c>
      <c r="D5" s="6" t="s">
        <v>7</v>
      </c>
      <c r="E5" s="6" t="s">
        <v>8</v>
      </c>
      <c r="F5" s="6" t="s">
        <v>9</v>
      </c>
      <c r="G5" s="6" t="s">
        <v>10</v>
      </c>
      <c r="I5" s="6" t="s">
        <v>6</v>
      </c>
      <c r="J5" s="6" t="s">
        <v>11</v>
      </c>
      <c r="K5" s="6" t="s">
        <v>12</v>
      </c>
      <c r="L5" s="6" t="s">
        <v>13</v>
      </c>
      <c r="M5" s="6" t="s">
        <v>14</v>
      </c>
    </row>
    <row r="6" spans="1:16" ht="15.65" customHeight="1" x14ac:dyDescent="0.3">
      <c r="A6" s="73" t="s">
        <v>15</v>
      </c>
      <c r="B6" s="42"/>
      <c r="C6" s="43"/>
      <c r="D6" s="44"/>
      <c r="E6" s="45"/>
      <c r="F6" s="45"/>
      <c r="G6" s="45"/>
      <c r="H6" s="19"/>
      <c r="I6" s="43"/>
      <c r="J6" s="19"/>
      <c r="K6" s="19"/>
      <c r="L6" s="19"/>
      <c r="M6" s="19"/>
      <c r="N6" s="42"/>
    </row>
    <row r="7" spans="1:16" ht="15.65" customHeight="1" x14ac:dyDescent="0.3">
      <c r="A7" s="8" t="s">
        <v>117</v>
      </c>
      <c r="C7" s="46"/>
      <c r="D7" s="47"/>
      <c r="I7" s="46"/>
    </row>
    <row r="8" spans="1:16" ht="15.65" customHeight="1" x14ac:dyDescent="0.3">
      <c r="C8" s="46"/>
      <c r="D8" s="47"/>
      <c r="I8" s="46"/>
    </row>
    <row r="9" spans="1:16" ht="15.65" customHeight="1" x14ac:dyDescent="0.3">
      <c r="A9" s="8" t="s">
        <v>118</v>
      </c>
      <c r="C9" s="76"/>
      <c r="D9" s="77"/>
      <c r="I9" s="76"/>
    </row>
    <row r="10" spans="1:16" ht="15.65" customHeight="1" x14ac:dyDescent="0.3">
      <c r="A10" s="9" t="s">
        <v>119</v>
      </c>
      <c r="C10" s="135">
        <v>6906</v>
      </c>
      <c r="D10" s="150">
        <v>710</v>
      </c>
      <c r="E10" s="137">
        <v>5768</v>
      </c>
      <c r="F10" s="137">
        <v>148</v>
      </c>
      <c r="G10" s="137">
        <v>280</v>
      </c>
      <c r="H10" s="138"/>
      <c r="I10" s="151">
        <v>1734</v>
      </c>
      <c r="J10" s="137">
        <v>558</v>
      </c>
      <c r="K10" s="137">
        <v>526</v>
      </c>
      <c r="L10" s="137">
        <v>394</v>
      </c>
      <c r="M10" s="137">
        <v>256</v>
      </c>
      <c r="P10" s="136"/>
    </row>
    <row r="11" spans="1:16" ht="15.65" customHeight="1" x14ac:dyDescent="0.3">
      <c r="A11" s="9" t="s">
        <v>120</v>
      </c>
      <c r="C11" s="143"/>
      <c r="D11" s="158"/>
      <c r="E11" s="144"/>
      <c r="F11" s="138"/>
      <c r="G11" s="138"/>
      <c r="H11" s="138"/>
      <c r="I11" s="159"/>
      <c r="J11" s="138"/>
      <c r="K11" s="138"/>
      <c r="L11" s="138"/>
      <c r="M11" s="138"/>
      <c r="P11" s="136"/>
    </row>
    <row r="12" spans="1:16" ht="15.65" customHeight="1" x14ac:dyDescent="0.3">
      <c r="A12" s="34" t="s">
        <v>25</v>
      </c>
      <c r="C12" s="135">
        <v>4802</v>
      </c>
      <c r="D12" s="150">
        <v>1222</v>
      </c>
      <c r="E12" s="137">
        <v>1230</v>
      </c>
      <c r="F12" s="137">
        <v>1184</v>
      </c>
      <c r="G12" s="137">
        <v>1166</v>
      </c>
      <c r="H12" s="138"/>
      <c r="I12" s="151">
        <v>4616</v>
      </c>
      <c r="J12" s="137">
        <v>1174</v>
      </c>
      <c r="K12" s="137">
        <v>1157</v>
      </c>
      <c r="L12" s="137">
        <v>1136</v>
      </c>
      <c r="M12" s="137">
        <v>1149</v>
      </c>
      <c r="P12" s="136"/>
    </row>
    <row r="13" spans="1:16" ht="15.65" customHeight="1" x14ac:dyDescent="0.3">
      <c r="A13" s="34" t="s">
        <v>61</v>
      </c>
      <c r="C13" s="135">
        <v>86</v>
      </c>
      <c r="D13" s="150">
        <v>21</v>
      </c>
      <c r="E13" s="137">
        <v>15</v>
      </c>
      <c r="F13" s="137">
        <v>31</v>
      </c>
      <c r="G13" s="137">
        <v>19</v>
      </c>
      <c r="H13" s="138"/>
      <c r="I13" s="151">
        <v>63</v>
      </c>
      <c r="J13" s="137">
        <v>11</v>
      </c>
      <c r="K13" s="137">
        <v>13</v>
      </c>
      <c r="L13" s="137">
        <v>23</v>
      </c>
      <c r="M13" s="137">
        <v>16</v>
      </c>
      <c r="P13" s="136"/>
    </row>
    <row r="14" spans="1:16" ht="15.65" customHeight="1" x14ac:dyDescent="0.3">
      <c r="A14" s="34" t="s">
        <v>27</v>
      </c>
      <c r="C14" s="135">
        <v>2043</v>
      </c>
      <c r="D14" s="150">
        <v>584</v>
      </c>
      <c r="E14" s="137">
        <v>252</v>
      </c>
      <c r="F14" s="137">
        <v>628</v>
      </c>
      <c r="G14" s="137">
        <v>579</v>
      </c>
      <c r="H14" s="138"/>
      <c r="I14" s="151">
        <v>2295</v>
      </c>
      <c r="J14" s="137">
        <v>571</v>
      </c>
      <c r="K14" s="137">
        <v>568</v>
      </c>
      <c r="L14" s="137">
        <v>576</v>
      </c>
      <c r="M14" s="137">
        <v>580</v>
      </c>
      <c r="P14" s="136"/>
    </row>
    <row r="15" spans="1:16" ht="15.65" customHeight="1" x14ac:dyDescent="0.3">
      <c r="A15" s="34" t="s">
        <v>29</v>
      </c>
      <c r="C15" s="135">
        <v>720</v>
      </c>
      <c r="D15" s="150">
        <v>235</v>
      </c>
      <c r="E15" s="137">
        <v>212</v>
      </c>
      <c r="F15" s="137">
        <v>173</v>
      </c>
      <c r="G15" s="137">
        <v>100</v>
      </c>
      <c r="H15" s="138"/>
      <c r="I15" s="151">
        <v>572</v>
      </c>
      <c r="J15" s="137">
        <v>158</v>
      </c>
      <c r="K15" s="137">
        <v>201</v>
      </c>
      <c r="L15" s="137">
        <v>134</v>
      </c>
      <c r="M15" s="137">
        <v>79</v>
      </c>
      <c r="P15" s="136"/>
    </row>
    <row r="16" spans="1:16" ht="15.65" customHeight="1" x14ac:dyDescent="0.3">
      <c r="A16" s="34" t="s">
        <v>121</v>
      </c>
      <c r="C16" s="135">
        <v>75</v>
      </c>
      <c r="D16" s="150">
        <v>20</v>
      </c>
      <c r="E16" s="137">
        <v>19</v>
      </c>
      <c r="F16" s="137">
        <v>19</v>
      </c>
      <c r="G16" s="137">
        <v>17</v>
      </c>
      <c r="H16" s="138"/>
      <c r="I16" s="151">
        <v>82</v>
      </c>
      <c r="J16" s="137">
        <v>28</v>
      </c>
      <c r="K16" s="137">
        <v>19</v>
      </c>
      <c r="L16" s="137">
        <v>20</v>
      </c>
      <c r="M16" s="137">
        <v>15</v>
      </c>
      <c r="P16" s="136"/>
    </row>
    <row r="17" spans="1:16" ht="15.65" customHeight="1" x14ac:dyDescent="0.3">
      <c r="A17" s="34" t="s">
        <v>122</v>
      </c>
      <c r="C17" s="135">
        <v>-38</v>
      </c>
      <c r="D17" s="150">
        <v>-16</v>
      </c>
      <c r="E17" s="137">
        <v>-20</v>
      </c>
      <c r="F17" s="71">
        <v>0</v>
      </c>
      <c r="G17" s="137">
        <v>-2</v>
      </c>
      <c r="H17" s="138"/>
      <c r="I17" s="151">
        <v>-8</v>
      </c>
      <c r="J17" s="137">
        <v>-9</v>
      </c>
      <c r="K17" s="137">
        <v>2</v>
      </c>
      <c r="L17" s="71">
        <v>0</v>
      </c>
      <c r="M17" s="137">
        <v>-1</v>
      </c>
      <c r="P17" s="136"/>
    </row>
    <row r="18" spans="1:16" ht="15.65" customHeight="1" x14ac:dyDescent="0.3">
      <c r="A18" s="34" t="s">
        <v>247</v>
      </c>
      <c r="C18" s="135">
        <v>-4976</v>
      </c>
      <c r="D18" s="178">
        <v>0</v>
      </c>
      <c r="E18" s="137">
        <v>-4976</v>
      </c>
      <c r="F18" s="71">
        <v>0</v>
      </c>
      <c r="G18" s="71">
        <v>0</v>
      </c>
      <c r="H18" s="138"/>
      <c r="I18" s="174">
        <v>0</v>
      </c>
      <c r="J18" s="71">
        <v>0</v>
      </c>
      <c r="K18" s="71">
        <v>0</v>
      </c>
      <c r="L18" s="71">
        <v>0</v>
      </c>
      <c r="M18" s="71">
        <v>0</v>
      </c>
      <c r="P18" s="136"/>
    </row>
    <row r="19" spans="1:16" ht="15.65" customHeight="1" x14ac:dyDescent="0.3">
      <c r="A19" s="34" t="s">
        <v>123</v>
      </c>
      <c r="C19" s="135">
        <v>-69</v>
      </c>
      <c r="D19" s="150">
        <v>-69</v>
      </c>
      <c r="E19" s="71">
        <v>0</v>
      </c>
      <c r="F19" s="71">
        <v>0</v>
      </c>
      <c r="G19" s="71">
        <v>0</v>
      </c>
      <c r="H19" s="138"/>
      <c r="I19" s="174">
        <v>0</v>
      </c>
      <c r="J19" s="71">
        <v>0</v>
      </c>
      <c r="K19" s="71">
        <v>0</v>
      </c>
      <c r="L19" s="71">
        <v>0</v>
      </c>
      <c r="M19" s="71">
        <v>0</v>
      </c>
      <c r="P19" s="136"/>
    </row>
    <row r="20" spans="1:16" ht="15.65" customHeight="1" x14ac:dyDescent="0.3">
      <c r="A20" s="74" t="s">
        <v>124</v>
      </c>
      <c r="C20" s="139">
        <v>-128</v>
      </c>
      <c r="D20" s="152">
        <v>-18</v>
      </c>
      <c r="E20" s="134">
        <v>-75</v>
      </c>
      <c r="F20" s="134">
        <v>-38</v>
      </c>
      <c r="G20" s="134">
        <v>3</v>
      </c>
      <c r="H20" s="138"/>
      <c r="I20" s="153">
        <v>-166</v>
      </c>
      <c r="J20" s="134">
        <v>-67</v>
      </c>
      <c r="K20" s="134">
        <v>-44</v>
      </c>
      <c r="L20" s="134">
        <v>-59</v>
      </c>
      <c r="M20" s="134">
        <v>4</v>
      </c>
      <c r="P20" s="136"/>
    </row>
    <row r="21" spans="1:16" ht="15.65" customHeight="1" x14ac:dyDescent="0.3">
      <c r="A21" s="9" t="s">
        <v>233</v>
      </c>
      <c r="B21" s="42"/>
      <c r="C21" s="135"/>
      <c r="D21" s="150"/>
      <c r="E21" s="137"/>
      <c r="F21" s="137"/>
      <c r="G21" s="137"/>
      <c r="H21" s="141"/>
      <c r="I21" s="151"/>
      <c r="J21" s="137"/>
      <c r="K21" s="137"/>
      <c r="L21" s="137"/>
      <c r="M21" s="137"/>
      <c r="N21" s="42"/>
      <c r="P21" s="136"/>
    </row>
    <row r="22" spans="1:16" ht="15.65" customHeight="1" x14ac:dyDescent="0.3">
      <c r="A22" s="34" t="s">
        <v>234</v>
      </c>
      <c r="C22" s="135">
        <v>9421</v>
      </c>
      <c r="D22" s="150">
        <v>2689</v>
      </c>
      <c r="E22" s="137">
        <v>2425</v>
      </c>
      <c r="F22" s="137">
        <v>2145</v>
      </c>
      <c r="G22" s="137">
        <v>2162</v>
      </c>
      <c r="H22" s="149"/>
      <c r="I22" s="151">
        <v>9188</v>
      </c>
      <c r="J22" s="137">
        <v>2424</v>
      </c>
      <c r="K22" s="137">
        <v>2442</v>
      </c>
      <c r="L22" s="137">
        <v>2224</v>
      </c>
      <c r="M22" s="137">
        <v>2098</v>
      </c>
      <c r="N22" s="130"/>
      <c r="P22" s="136"/>
    </row>
    <row r="23" spans="1:16" ht="15.65" customHeight="1" x14ac:dyDescent="0.3">
      <c r="A23" s="9" t="s">
        <v>62</v>
      </c>
      <c r="C23" s="135">
        <v>-592</v>
      </c>
      <c r="D23" s="150">
        <v>-348</v>
      </c>
      <c r="E23" s="137">
        <v>-133</v>
      </c>
      <c r="F23" s="137">
        <v>-28</v>
      </c>
      <c r="G23" s="137">
        <v>-83</v>
      </c>
      <c r="H23" s="138"/>
      <c r="I23" s="151">
        <v>-876</v>
      </c>
      <c r="J23" s="137">
        <v>-667</v>
      </c>
      <c r="K23" s="137">
        <v>200</v>
      </c>
      <c r="L23" s="137">
        <v>-120</v>
      </c>
      <c r="M23" s="137">
        <v>-289</v>
      </c>
      <c r="P23" s="136"/>
    </row>
    <row r="24" spans="1:16" ht="15.65" customHeight="1" x14ac:dyDescent="0.3">
      <c r="A24" s="9" t="s">
        <v>125</v>
      </c>
      <c r="C24" s="135">
        <v>-700</v>
      </c>
      <c r="D24" s="150">
        <v>-152</v>
      </c>
      <c r="E24" s="137">
        <v>-234</v>
      </c>
      <c r="F24" s="137">
        <v>-126</v>
      </c>
      <c r="G24" s="137">
        <v>-188</v>
      </c>
      <c r="H24" s="138"/>
      <c r="I24" s="151">
        <v>-545</v>
      </c>
      <c r="J24" s="137">
        <v>-157</v>
      </c>
      <c r="K24" s="137">
        <v>-156</v>
      </c>
      <c r="L24" s="137">
        <v>-158</v>
      </c>
      <c r="M24" s="137">
        <v>-74</v>
      </c>
      <c r="P24" s="136"/>
    </row>
    <row r="25" spans="1:16" ht="15.65" customHeight="1" x14ac:dyDescent="0.3">
      <c r="A25" s="14" t="s">
        <v>126</v>
      </c>
      <c r="C25" s="139">
        <v>-2070</v>
      </c>
      <c r="D25" s="152">
        <v>-537</v>
      </c>
      <c r="E25" s="134">
        <v>-543</v>
      </c>
      <c r="F25" s="134">
        <v>-395</v>
      </c>
      <c r="G25" s="134">
        <v>-595</v>
      </c>
      <c r="H25" s="138"/>
      <c r="I25" s="153">
        <v>-2087</v>
      </c>
      <c r="J25" s="134">
        <v>-465</v>
      </c>
      <c r="K25" s="134">
        <v>-593</v>
      </c>
      <c r="L25" s="134">
        <v>-474</v>
      </c>
      <c r="M25" s="134">
        <v>-555</v>
      </c>
      <c r="P25" s="136"/>
    </row>
    <row r="26" spans="1:16" ht="15.65" customHeight="1" x14ac:dyDescent="0.3">
      <c r="A26" s="25" t="s">
        <v>59</v>
      </c>
      <c r="B26" s="51"/>
      <c r="C26" s="160">
        <v>6059</v>
      </c>
      <c r="D26" s="161">
        <v>1652</v>
      </c>
      <c r="E26" s="162">
        <v>1515</v>
      </c>
      <c r="F26" s="162">
        <v>1596</v>
      </c>
      <c r="G26" s="162">
        <v>1296</v>
      </c>
      <c r="H26" s="163"/>
      <c r="I26" s="164">
        <v>5680</v>
      </c>
      <c r="J26" s="162">
        <v>1135</v>
      </c>
      <c r="K26" s="162">
        <v>1893</v>
      </c>
      <c r="L26" s="162">
        <v>1472</v>
      </c>
      <c r="M26" s="162">
        <v>1180</v>
      </c>
      <c r="N26" s="51"/>
      <c r="P26" s="136"/>
    </row>
    <row r="27" spans="1:16" ht="15.65" customHeight="1" x14ac:dyDescent="0.3">
      <c r="A27" s="42"/>
      <c r="B27" s="42"/>
      <c r="C27" s="146"/>
      <c r="D27" s="156"/>
      <c r="E27" s="147"/>
      <c r="F27" s="147"/>
      <c r="G27" s="147"/>
      <c r="H27" s="147"/>
      <c r="I27" s="157"/>
      <c r="J27" s="147"/>
      <c r="K27" s="147"/>
      <c r="L27" s="147"/>
      <c r="M27" s="147"/>
      <c r="N27" s="42"/>
      <c r="P27" s="136"/>
    </row>
    <row r="28" spans="1:16" ht="15.65" customHeight="1" x14ac:dyDescent="0.3">
      <c r="A28" s="8" t="s">
        <v>127</v>
      </c>
      <c r="C28" s="143"/>
      <c r="D28" s="158"/>
      <c r="E28" s="144"/>
      <c r="F28" s="138"/>
      <c r="G28" s="138"/>
      <c r="H28" s="138"/>
      <c r="I28" s="159"/>
      <c r="J28" s="138"/>
      <c r="K28" s="138"/>
      <c r="L28" s="138"/>
      <c r="M28" s="138"/>
      <c r="P28" s="136"/>
    </row>
    <row r="29" spans="1:16" ht="15.65" customHeight="1" x14ac:dyDescent="0.3">
      <c r="A29" s="9" t="s">
        <v>46</v>
      </c>
      <c r="C29" s="135">
        <v>-3707</v>
      </c>
      <c r="D29" s="150">
        <v>-934</v>
      </c>
      <c r="E29" s="137">
        <v>-964</v>
      </c>
      <c r="F29" s="137">
        <v>-831</v>
      </c>
      <c r="G29" s="137">
        <v>-978</v>
      </c>
      <c r="H29" s="138"/>
      <c r="I29" s="151">
        <v>-4041</v>
      </c>
      <c r="J29" s="137">
        <v>-1007</v>
      </c>
      <c r="K29" s="137">
        <v>-977</v>
      </c>
      <c r="L29" s="137">
        <v>-999</v>
      </c>
      <c r="M29" s="137">
        <v>-1058</v>
      </c>
      <c r="P29" s="136"/>
    </row>
    <row r="30" spans="1:16" ht="15.65" customHeight="1" x14ac:dyDescent="0.3">
      <c r="A30" s="9" t="s">
        <v>235</v>
      </c>
      <c r="C30" s="135">
        <v>-105</v>
      </c>
      <c r="D30" s="150">
        <v>-36</v>
      </c>
      <c r="E30" s="137">
        <v>-21</v>
      </c>
      <c r="F30" s="137">
        <v>-24</v>
      </c>
      <c r="G30" s="137">
        <v>-24</v>
      </c>
      <c r="H30" s="138"/>
      <c r="I30" s="151">
        <v>-72</v>
      </c>
      <c r="J30" s="137">
        <v>-16</v>
      </c>
      <c r="K30" s="137">
        <v>-33</v>
      </c>
      <c r="L30" s="137">
        <v>-10</v>
      </c>
      <c r="M30" s="137">
        <v>-13</v>
      </c>
      <c r="P30" s="136"/>
    </row>
    <row r="31" spans="1:16" ht="15.65" customHeight="1" x14ac:dyDescent="0.3">
      <c r="A31" s="9" t="s">
        <v>236</v>
      </c>
      <c r="C31" s="135">
        <v>-78</v>
      </c>
      <c r="D31" s="150">
        <v>29</v>
      </c>
      <c r="E31" s="137">
        <v>-51</v>
      </c>
      <c r="F31" s="137">
        <v>-68</v>
      </c>
      <c r="G31" s="137">
        <v>12</v>
      </c>
      <c r="H31" s="138"/>
      <c r="I31" s="151">
        <v>136</v>
      </c>
      <c r="J31" s="137">
        <v>167</v>
      </c>
      <c r="K31" s="137">
        <v>-70</v>
      </c>
      <c r="L31" s="137">
        <v>-48</v>
      </c>
      <c r="M31" s="137">
        <v>87</v>
      </c>
      <c r="P31" s="136"/>
    </row>
    <row r="32" spans="1:16" ht="15.65" customHeight="1" x14ac:dyDescent="0.3">
      <c r="A32" s="9" t="s">
        <v>128</v>
      </c>
      <c r="C32" s="135">
        <v>-4315</v>
      </c>
      <c r="D32" s="150">
        <v>184</v>
      </c>
      <c r="E32" s="137">
        <v>-4499</v>
      </c>
      <c r="F32" s="71">
        <v>0</v>
      </c>
      <c r="G32" s="71">
        <v>0</v>
      </c>
      <c r="H32" s="138"/>
      <c r="I32" s="151">
        <v>-475</v>
      </c>
      <c r="J32" s="71">
        <v>0</v>
      </c>
      <c r="K32" s="71">
        <v>0</v>
      </c>
      <c r="L32" s="137">
        <v>-380</v>
      </c>
      <c r="M32" s="137">
        <v>-95</v>
      </c>
      <c r="P32" s="136"/>
    </row>
    <row r="33" spans="1:16" ht="15.65" customHeight="1" x14ac:dyDescent="0.3">
      <c r="A33" s="14" t="s">
        <v>124</v>
      </c>
      <c r="C33" s="139">
        <v>-7</v>
      </c>
      <c r="D33" s="152">
        <v>-12</v>
      </c>
      <c r="E33" s="134">
        <v>-3</v>
      </c>
      <c r="F33" s="134">
        <v>7</v>
      </c>
      <c r="G33" s="134">
        <v>1</v>
      </c>
      <c r="H33" s="138"/>
      <c r="I33" s="153">
        <v>-3</v>
      </c>
      <c r="J33" s="134">
        <v>-14</v>
      </c>
      <c r="K33" s="134">
        <v>-1</v>
      </c>
      <c r="L33" s="134">
        <v>-1</v>
      </c>
      <c r="M33" s="134">
        <v>13</v>
      </c>
      <c r="P33" s="136"/>
    </row>
    <row r="34" spans="1:16" ht="15.65" customHeight="1" x14ac:dyDescent="0.3">
      <c r="A34" s="25" t="s">
        <v>129</v>
      </c>
      <c r="B34" s="51"/>
      <c r="C34" s="160">
        <v>-8212</v>
      </c>
      <c r="D34" s="161">
        <v>-769</v>
      </c>
      <c r="E34" s="162">
        <v>-5538</v>
      </c>
      <c r="F34" s="162">
        <v>-916</v>
      </c>
      <c r="G34" s="162">
        <v>-989</v>
      </c>
      <c r="H34" s="163"/>
      <c r="I34" s="164">
        <v>-4455</v>
      </c>
      <c r="J34" s="162">
        <v>-870</v>
      </c>
      <c r="K34" s="162">
        <v>-1081</v>
      </c>
      <c r="L34" s="162">
        <v>-1438</v>
      </c>
      <c r="M34" s="162">
        <v>-1066</v>
      </c>
      <c r="N34" s="51"/>
      <c r="P34" s="136"/>
    </row>
    <row r="35" spans="1:16" ht="15.65" customHeight="1" x14ac:dyDescent="0.3">
      <c r="A35" s="42"/>
      <c r="B35" s="42"/>
      <c r="C35" s="157"/>
      <c r="D35" s="156"/>
      <c r="E35" s="147"/>
      <c r="F35" s="147"/>
      <c r="G35" s="147"/>
      <c r="H35" s="147"/>
      <c r="I35" s="157"/>
      <c r="J35" s="147"/>
      <c r="K35" s="147"/>
      <c r="L35" s="147"/>
      <c r="M35" s="147"/>
      <c r="N35" s="42"/>
      <c r="P35" s="136"/>
    </row>
    <row r="36" spans="1:16" ht="15.65" customHeight="1" x14ac:dyDescent="0.3">
      <c r="A36" s="8" t="s">
        <v>130</v>
      </c>
      <c r="C36" s="159"/>
      <c r="D36" s="158"/>
      <c r="E36" s="144"/>
      <c r="F36" s="138"/>
      <c r="G36" s="138"/>
      <c r="H36" s="138"/>
      <c r="I36" s="159"/>
      <c r="J36" s="138"/>
      <c r="K36" s="138"/>
      <c r="L36" s="138"/>
      <c r="M36" s="138"/>
      <c r="P36" s="136"/>
    </row>
    <row r="37" spans="1:16" ht="15.65" customHeight="1" x14ac:dyDescent="0.3">
      <c r="A37" s="9" t="s">
        <v>131</v>
      </c>
      <c r="C37" s="135">
        <v>1021</v>
      </c>
      <c r="D37" s="150">
        <v>385</v>
      </c>
      <c r="E37" s="137">
        <v>1972</v>
      </c>
      <c r="F37" s="137">
        <v>-483</v>
      </c>
      <c r="G37" s="137">
        <v>-853</v>
      </c>
      <c r="H37" s="138"/>
      <c r="I37" s="151">
        <v>1138</v>
      </c>
      <c r="J37" s="137">
        <v>19</v>
      </c>
      <c r="K37" s="137">
        <v>-142</v>
      </c>
      <c r="L37" s="137">
        <v>-43</v>
      </c>
      <c r="M37" s="137">
        <v>1304</v>
      </c>
      <c r="P37" s="136"/>
    </row>
    <row r="38" spans="1:16" ht="15.65" customHeight="1" x14ac:dyDescent="0.3">
      <c r="A38" s="9" t="s">
        <v>132</v>
      </c>
      <c r="C38" s="135">
        <v>-3478</v>
      </c>
      <c r="D38" s="150">
        <v>-974</v>
      </c>
      <c r="E38" s="137">
        <v>-2928</v>
      </c>
      <c r="F38" s="137">
        <v>-2178</v>
      </c>
      <c r="G38" s="137">
        <v>2602</v>
      </c>
      <c r="H38" s="138"/>
      <c r="I38" s="151">
        <v>-1103</v>
      </c>
      <c r="J38" s="137">
        <v>5</v>
      </c>
      <c r="K38" s="137">
        <v>18</v>
      </c>
      <c r="L38" s="137">
        <v>-18</v>
      </c>
      <c r="M38" s="137">
        <v>-1108</v>
      </c>
      <c r="P38" s="136"/>
    </row>
    <row r="39" spans="1:16" ht="15.65" customHeight="1" x14ac:dyDescent="0.3">
      <c r="A39" s="9" t="s">
        <v>258</v>
      </c>
      <c r="C39" s="135"/>
      <c r="D39" s="150"/>
      <c r="E39" s="137"/>
      <c r="F39" s="137"/>
      <c r="G39" s="137"/>
      <c r="H39" s="138"/>
      <c r="I39" s="151"/>
      <c r="J39" s="137"/>
      <c r="K39" s="137"/>
      <c r="L39" s="137"/>
      <c r="M39" s="137"/>
      <c r="P39" s="136"/>
    </row>
    <row r="40" spans="1:16" ht="15.65" customHeight="1" x14ac:dyDescent="0.3">
      <c r="A40" s="34" t="s">
        <v>257</v>
      </c>
      <c r="C40" s="135">
        <v>114</v>
      </c>
      <c r="D40" s="150">
        <v>74</v>
      </c>
      <c r="E40" s="137">
        <v>-37</v>
      </c>
      <c r="F40" s="137">
        <v>-6</v>
      </c>
      <c r="G40" s="137">
        <v>83</v>
      </c>
      <c r="H40" s="138"/>
      <c r="I40" s="151">
        <v>107</v>
      </c>
      <c r="J40" s="137">
        <v>110</v>
      </c>
      <c r="K40" s="137">
        <v>-25</v>
      </c>
      <c r="L40" s="137">
        <v>24</v>
      </c>
      <c r="M40" s="137">
        <v>-2</v>
      </c>
      <c r="P40" s="136"/>
    </row>
    <row r="41" spans="1:16" ht="15.65" customHeight="1" x14ac:dyDescent="0.3">
      <c r="A41" s="9" t="s">
        <v>133</v>
      </c>
      <c r="C41" s="135">
        <v>-104</v>
      </c>
      <c r="D41" s="150">
        <v>-1</v>
      </c>
      <c r="E41" s="137">
        <v>-4</v>
      </c>
      <c r="F41" s="137">
        <v>-61</v>
      </c>
      <c r="G41" s="137">
        <v>-38</v>
      </c>
      <c r="H41" s="138"/>
      <c r="I41" s="151">
        <v>-47</v>
      </c>
      <c r="J41" s="137">
        <v>-1</v>
      </c>
      <c r="K41" s="137">
        <v>0</v>
      </c>
      <c r="L41" s="137">
        <v>-4</v>
      </c>
      <c r="M41" s="137">
        <v>-42</v>
      </c>
      <c r="P41" s="136"/>
    </row>
    <row r="42" spans="1:16" ht="15.65" customHeight="1" x14ac:dyDescent="0.3">
      <c r="A42" s="9" t="s">
        <v>134</v>
      </c>
      <c r="C42" s="135">
        <v>-559</v>
      </c>
      <c r="D42" s="150">
        <v>-145</v>
      </c>
      <c r="E42" s="137">
        <v>-147</v>
      </c>
      <c r="F42" s="137">
        <v>-134</v>
      </c>
      <c r="G42" s="137">
        <v>-133</v>
      </c>
      <c r="H42" s="138"/>
      <c r="I42" s="151">
        <v>-478</v>
      </c>
      <c r="J42" s="137">
        <v>-120</v>
      </c>
      <c r="K42" s="137">
        <v>-127</v>
      </c>
      <c r="L42" s="137">
        <v>-119</v>
      </c>
      <c r="M42" s="137">
        <v>-112</v>
      </c>
      <c r="P42" s="136"/>
    </row>
    <row r="43" spans="1:16" ht="15.65" customHeight="1" x14ac:dyDescent="0.3">
      <c r="A43" s="9" t="s">
        <v>135</v>
      </c>
      <c r="C43" s="135">
        <v>-913</v>
      </c>
      <c r="D43" s="150">
        <v>-270</v>
      </c>
      <c r="E43" s="137">
        <v>-270</v>
      </c>
      <c r="F43" s="137">
        <v>-188</v>
      </c>
      <c r="G43" s="137">
        <v>-185</v>
      </c>
      <c r="H43" s="138"/>
      <c r="I43" s="151">
        <v>-739</v>
      </c>
      <c r="J43" s="137">
        <v>-181</v>
      </c>
      <c r="K43" s="137">
        <v>-186</v>
      </c>
      <c r="L43" s="137">
        <v>-182</v>
      </c>
      <c r="M43" s="137">
        <v>-190</v>
      </c>
      <c r="P43" s="136"/>
    </row>
    <row r="44" spans="1:16" ht="15.65" customHeight="1" x14ac:dyDescent="0.3">
      <c r="A44" s="9" t="s">
        <v>63</v>
      </c>
      <c r="C44" s="135">
        <v>-133</v>
      </c>
      <c r="D44" s="150">
        <v>-119</v>
      </c>
      <c r="E44" s="137">
        <v>-14</v>
      </c>
      <c r="F44" s="71">
        <v>0</v>
      </c>
      <c r="G44" s="71">
        <v>0</v>
      </c>
      <c r="H44" s="138"/>
      <c r="I44" s="174">
        <v>0</v>
      </c>
      <c r="J44" s="71">
        <v>0</v>
      </c>
      <c r="K44" s="71">
        <v>0</v>
      </c>
      <c r="L44" s="71">
        <v>0</v>
      </c>
      <c r="M44" s="71">
        <v>0</v>
      </c>
      <c r="P44" s="136"/>
    </row>
    <row r="45" spans="1:16" ht="15.65" customHeight="1" x14ac:dyDescent="0.3">
      <c r="A45" s="9" t="s">
        <v>136</v>
      </c>
      <c r="C45" s="135">
        <v>6656</v>
      </c>
      <c r="D45" s="178">
        <v>0</v>
      </c>
      <c r="E45" s="71">
        <v>0</v>
      </c>
      <c r="F45" s="137">
        <v>6656</v>
      </c>
      <c r="G45" s="71">
        <v>0</v>
      </c>
      <c r="H45" s="138"/>
      <c r="I45" s="174">
        <v>0</v>
      </c>
      <c r="J45" s="71">
        <v>0</v>
      </c>
      <c r="K45" s="71">
        <v>0</v>
      </c>
      <c r="L45" s="71">
        <v>0</v>
      </c>
      <c r="M45" s="71">
        <v>0</v>
      </c>
      <c r="P45" s="136"/>
    </row>
    <row r="46" spans="1:16" ht="15.65" customHeight="1" x14ac:dyDescent="0.3">
      <c r="A46" s="14" t="s">
        <v>124</v>
      </c>
      <c r="C46" s="139">
        <v>-5</v>
      </c>
      <c r="D46" s="152">
        <v>-1</v>
      </c>
      <c r="E46" s="71">
        <v>0</v>
      </c>
      <c r="F46" s="134">
        <v>-3</v>
      </c>
      <c r="G46" s="134">
        <v>-1</v>
      </c>
      <c r="H46" s="138"/>
      <c r="I46" s="153">
        <v>-5</v>
      </c>
      <c r="J46" s="134">
        <v>-1</v>
      </c>
      <c r="K46" s="134">
        <v>1</v>
      </c>
      <c r="L46" s="134">
        <v>-5</v>
      </c>
      <c r="M46" s="179">
        <v>0</v>
      </c>
      <c r="P46" s="136"/>
    </row>
    <row r="47" spans="1:16" ht="15.65" customHeight="1" x14ac:dyDescent="0.3">
      <c r="A47" s="25" t="s">
        <v>137</v>
      </c>
      <c r="B47" s="51"/>
      <c r="C47" s="160">
        <v>2599</v>
      </c>
      <c r="D47" s="161">
        <v>-1051</v>
      </c>
      <c r="E47" s="162">
        <v>-1428</v>
      </c>
      <c r="F47" s="162">
        <v>3603</v>
      </c>
      <c r="G47" s="162">
        <v>1475</v>
      </c>
      <c r="H47" s="163"/>
      <c r="I47" s="164">
        <v>-1127</v>
      </c>
      <c r="J47" s="162">
        <v>-169</v>
      </c>
      <c r="K47" s="162">
        <v>-461</v>
      </c>
      <c r="L47" s="162">
        <v>-347</v>
      </c>
      <c r="M47" s="162">
        <v>-150</v>
      </c>
      <c r="N47" s="51"/>
      <c r="P47" s="136"/>
    </row>
    <row r="48" spans="1:16" ht="15.65" customHeight="1" x14ac:dyDescent="0.3">
      <c r="A48" s="42"/>
      <c r="B48" s="42"/>
      <c r="C48" s="146"/>
      <c r="D48" s="156"/>
      <c r="E48" s="147"/>
      <c r="F48" s="147"/>
      <c r="G48" s="147"/>
      <c r="H48" s="147"/>
      <c r="I48" s="157"/>
      <c r="J48" s="147"/>
      <c r="K48" s="147"/>
      <c r="L48" s="147"/>
      <c r="M48" s="147"/>
      <c r="N48" s="42"/>
      <c r="P48" s="136"/>
    </row>
    <row r="49" spans="1:16" ht="15.65" customHeight="1" x14ac:dyDescent="0.3">
      <c r="A49" s="8" t="s">
        <v>138</v>
      </c>
      <c r="C49" s="135">
        <v>446</v>
      </c>
      <c r="D49" s="150">
        <v>-168</v>
      </c>
      <c r="E49" s="137">
        <v>-5451</v>
      </c>
      <c r="F49" s="137">
        <v>4283</v>
      </c>
      <c r="G49" s="137">
        <v>1782</v>
      </c>
      <c r="H49" s="138"/>
      <c r="I49" s="151">
        <v>98</v>
      </c>
      <c r="J49" s="137">
        <v>96</v>
      </c>
      <c r="K49" s="137">
        <v>351</v>
      </c>
      <c r="L49" s="137">
        <v>-313</v>
      </c>
      <c r="M49" s="137">
        <v>-36</v>
      </c>
      <c r="P49" s="136"/>
    </row>
    <row r="50" spans="1:16" ht="15.65" customHeight="1" x14ac:dyDescent="0.3">
      <c r="A50" s="5" t="s">
        <v>139</v>
      </c>
      <c r="C50" s="139">
        <v>898</v>
      </c>
      <c r="D50" s="152">
        <v>1512</v>
      </c>
      <c r="E50" s="134">
        <v>6963</v>
      </c>
      <c r="F50" s="134">
        <v>2680</v>
      </c>
      <c r="G50" s="134">
        <v>898</v>
      </c>
      <c r="H50" s="138"/>
      <c r="I50" s="153">
        <v>800</v>
      </c>
      <c r="J50" s="134">
        <v>802</v>
      </c>
      <c r="K50" s="134">
        <v>451</v>
      </c>
      <c r="L50" s="134">
        <v>764</v>
      </c>
      <c r="M50" s="134">
        <v>800</v>
      </c>
      <c r="P50" s="136"/>
    </row>
    <row r="51" spans="1:16" ht="15.65" customHeight="1" x14ac:dyDescent="0.3">
      <c r="A51" s="42"/>
      <c r="B51" s="42"/>
      <c r="C51" s="146"/>
      <c r="D51" s="156"/>
      <c r="E51" s="147"/>
      <c r="F51" s="147"/>
      <c r="G51" s="147"/>
      <c r="H51" s="147"/>
      <c r="I51" s="157"/>
      <c r="J51" s="147"/>
      <c r="K51" s="147"/>
      <c r="L51" s="147"/>
      <c r="M51" s="147"/>
      <c r="N51" s="42"/>
      <c r="P51" s="136"/>
    </row>
    <row r="52" spans="1:16" ht="15.65" customHeight="1" x14ac:dyDescent="0.3">
      <c r="A52" s="5" t="s">
        <v>140</v>
      </c>
      <c r="C52" s="139">
        <v>1344</v>
      </c>
      <c r="D52" s="152">
        <v>1344</v>
      </c>
      <c r="E52" s="134">
        <v>1512</v>
      </c>
      <c r="F52" s="134">
        <v>6963</v>
      </c>
      <c r="G52" s="134">
        <v>2680</v>
      </c>
      <c r="H52" s="138"/>
      <c r="I52" s="153">
        <v>898</v>
      </c>
      <c r="J52" s="134">
        <v>898</v>
      </c>
      <c r="K52" s="134">
        <v>802</v>
      </c>
      <c r="L52" s="134">
        <v>451</v>
      </c>
      <c r="M52" s="134">
        <v>764</v>
      </c>
      <c r="P52" s="136"/>
    </row>
    <row r="53" spans="1:16" ht="15.65" customHeight="1" x14ac:dyDescent="0.25">
      <c r="A53" s="42"/>
      <c r="B53" s="42"/>
      <c r="C53" s="42"/>
      <c r="D53" s="42"/>
      <c r="E53" s="42"/>
      <c r="F53" s="42"/>
      <c r="G53" s="42"/>
      <c r="H53" s="42"/>
      <c r="I53" s="42"/>
      <c r="J53" s="42"/>
      <c r="K53" s="42"/>
      <c r="L53" s="42"/>
      <c r="M53" s="42"/>
      <c r="N53" s="42"/>
    </row>
    <row r="54" spans="1:16" ht="31" customHeight="1" x14ac:dyDescent="0.25">
      <c r="A54" s="191" t="s">
        <v>256</v>
      </c>
      <c r="B54" s="192"/>
      <c r="C54" s="192"/>
      <c r="D54" s="192"/>
      <c r="E54" s="192"/>
      <c r="F54" s="192"/>
      <c r="G54" s="192"/>
      <c r="H54" s="192"/>
      <c r="I54" s="192"/>
      <c r="J54" s="192"/>
      <c r="K54" s="192"/>
      <c r="L54" s="192"/>
      <c r="M54" s="192"/>
    </row>
  </sheetData>
  <mergeCells count="1">
    <mergeCell ref="A54:M54"/>
  </mergeCells>
  <pageMargins left="0.8" right="0.8" top="0.9" bottom="0.9" header="0.8" footer="0.8"/>
  <pageSetup scale="5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2"/>
  <sheetViews>
    <sheetView showRuler="0" workbookViewId="0"/>
  </sheetViews>
  <sheetFormatPr defaultColWidth="13.7265625" defaultRowHeight="15.65" customHeight="1" x14ac:dyDescent="0.25"/>
  <cols>
    <col min="1" max="1" width="64.7265625" customWidth="1"/>
    <col min="2" max="2" width="2.1796875" customWidth="1"/>
    <col min="3" max="3" width="14" customWidth="1"/>
    <col min="4" max="7" width="12.453125" customWidth="1"/>
    <col min="8" max="8" width="2.1796875" customWidth="1"/>
    <col min="9" max="9" width="14" customWidth="1"/>
    <col min="10" max="13" width="12.453125" customWidth="1"/>
    <col min="14" max="14" width="1.7265625" customWidth="1"/>
  </cols>
  <sheetData>
    <row r="1" spans="1:14" ht="15.65" customHeight="1" x14ac:dyDescent="0.3">
      <c r="A1" s="2" t="s">
        <v>0</v>
      </c>
    </row>
    <row r="2" spans="1:14" ht="15.65" customHeight="1" x14ac:dyDescent="0.3">
      <c r="A2" s="2" t="s">
        <v>17</v>
      </c>
    </row>
    <row r="3" spans="1:14" ht="15.65" customHeight="1" x14ac:dyDescent="0.3">
      <c r="A3" s="2" t="s">
        <v>2</v>
      </c>
    </row>
    <row r="4" spans="1:14" ht="15.65" customHeight="1" x14ac:dyDescent="0.3">
      <c r="C4" s="3" t="s">
        <v>3</v>
      </c>
      <c r="D4" s="4"/>
      <c r="I4" s="3" t="s">
        <v>4</v>
      </c>
    </row>
    <row r="5" spans="1:14" ht="15.65" customHeight="1" x14ac:dyDescent="0.3">
      <c r="A5" s="5" t="s">
        <v>141</v>
      </c>
      <c r="C5" s="6" t="s">
        <v>6</v>
      </c>
      <c r="D5" s="6" t="s">
        <v>7</v>
      </c>
      <c r="E5" s="6" t="s">
        <v>8</v>
      </c>
      <c r="F5" s="6" t="s">
        <v>9</v>
      </c>
      <c r="G5" s="6" t="s">
        <v>10</v>
      </c>
      <c r="I5" s="6" t="s">
        <v>6</v>
      </c>
      <c r="J5" s="6" t="s">
        <v>11</v>
      </c>
      <c r="K5" s="6" t="s">
        <v>12</v>
      </c>
      <c r="L5" s="6" t="s">
        <v>13</v>
      </c>
      <c r="M5" s="6" t="s">
        <v>14</v>
      </c>
    </row>
    <row r="6" spans="1:14" ht="15.65" customHeight="1" x14ac:dyDescent="0.3">
      <c r="A6" s="42"/>
      <c r="B6" s="42"/>
      <c r="C6" s="43"/>
      <c r="D6" s="44"/>
      <c r="E6" s="45"/>
      <c r="F6" s="45"/>
      <c r="G6" s="45"/>
      <c r="H6" s="19"/>
      <c r="I6" s="43"/>
      <c r="J6" s="19"/>
      <c r="K6" s="19"/>
      <c r="L6" s="19"/>
      <c r="M6" s="19"/>
      <c r="N6" s="42"/>
    </row>
    <row r="7" spans="1:14" ht="15.65" customHeight="1" x14ac:dyDescent="0.3">
      <c r="A7" s="8" t="s">
        <v>16</v>
      </c>
      <c r="C7" s="46"/>
      <c r="D7" s="47"/>
      <c r="I7" s="46"/>
    </row>
    <row r="8" spans="1:14" ht="15.65" customHeight="1" x14ac:dyDescent="0.3">
      <c r="A8" s="9" t="s">
        <v>142</v>
      </c>
      <c r="C8" s="135">
        <v>8030</v>
      </c>
      <c r="D8" s="150">
        <v>2026</v>
      </c>
      <c r="E8" s="137">
        <v>2029</v>
      </c>
      <c r="F8" s="137">
        <v>1972</v>
      </c>
      <c r="G8" s="137">
        <v>2003</v>
      </c>
      <c r="H8" s="138"/>
      <c r="I8" s="151">
        <v>8041</v>
      </c>
      <c r="J8" s="137">
        <v>2038</v>
      </c>
      <c r="K8" s="137">
        <v>2038</v>
      </c>
      <c r="L8" s="137">
        <v>1979</v>
      </c>
      <c r="M8" s="137">
        <v>1986</v>
      </c>
    </row>
    <row r="9" spans="1:14" ht="15.65" customHeight="1" x14ac:dyDescent="0.3">
      <c r="A9" s="14" t="s">
        <v>143</v>
      </c>
      <c r="C9" s="139">
        <v>112</v>
      </c>
      <c r="D9" s="152">
        <v>32</v>
      </c>
      <c r="E9" s="134">
        <v>30</v>
      </c>
      <c r="F9" s="134">
        <v>27</v>
      </c>
      <c r="G9" s="134">
        <v>23</v>
      </c>
      <c r="H9" s="138"/>
      <c r="I9" s="153">
        <v>67</v>
      </c>
      <c r="J9" s="134">
        <v>20</v>
      </c>
      <c r="K9" s="134">
        <v>28</v>
      </c>
      <c r="L9" s="134">
        <v>9</v>
      </c>
      <c r="M9" s="134">
        <v>10</v>
      </c>
    </row>
    <row r="10" spans="1:14" ht="15.65" customHeight="1" x14ac:dyDescent="0.3">
      <c r="A10" s="79" t="s">
        <v>144</v>
      </c>
      <c r="B10" s="42"/>
      <c r="C10" s="140">
        <v>8142</v>
      </c>
      <c r="D10" s="154">
        <v>2058</v>
      </c>
      <c r="E10" s="141">
        <v>2059</v>
      </c>
      <c r="F10" s="141">
        <v>1999</v>
      </c>
      <c r="G10" s="141">
        <v>2026</v>
      </c>
      <c r="H10" s="142"/>
      <c r="I10" s="155">
        <v>8108</v>
      </c>
      <c r="J10" s="141">
        <v>2058</v>
      </c>
      <c r="K10" s="141">
        <v>2066</v>
      </c>
      <c r="L10" s="141">
        <v>1988</v>
      </c>
      <c r="M10" s="141">
        <v>1996</v>
      </c>
      <c r="N10" s="42"/>
    </row>
    <row r="11" spans="1:14" ht="15.65" customHeight="1" x14ac:dyDescent="0.3">
      <c r="A11" s="14" t="s">
        <v>145</v>
      </c>
      <c r="C11" s="139">
        <v>2573</v>
      </c>
      <c r="D11" s="152">
        <v>912</v>
      </c>
      <c r="E11" s="134">
        <v>602</v>
      </c>
      <c r="F11" s="134">
        <v>541</v>
      </c>
      <c r="G11" s="134">
        <v>518</v>
      </c>
      <c r="H11" s="138"/>
      <c r="I11" s="153">
        <v>2487</v>
      </c>
      <c r="J11" s="134">
        <v>923</v>
      </c>
      <c r="K11" s="134">
        <v>554</v>
      </c>
      <c r="L11" s="134">
        <v>478</v>
      </c>
      <c r="M11" s="134">
        <v>532</v>
      </c>
    </row>
    <row r="12" spans="1:14" ht="15.65" customHeight="1" x14ac:dyDescent="0.3">
      <c r="A12" s="25" t="s">
        <v>16</v>
      </c>
      <c r="B12" s="51"/>
      <c r="C12" s="160">
        <v>10715</v>
      </c>
      <c r="D12" s="161">
        <v>2970</v>
      </c>
      <c r="E12" s="162">
        <v>2661</v>
      </c>
      <c r="F12" s="162">
        <v>2540</v>
      </c>
      <c r="G12" s="162">
        <v>2544</v>
      </c>
      <c r="H12" s="163"/>
      <c r="I12" s="164">
        <v>10595</v>
      </c>
      <c r="J12" s="162">
        <v>2981</v>
      </c>
      <c r="K12" s="162">
        <v>2620</v>
      </c>
      <c r="L12" s="162">
        <v>2466</v>
      </c>
      <c r="M12" s="162">
        <v>2528</v>
      </c>
      <c r="N12" s="51"/>
    </row>
    <row r="13" spans="1:14" ht="15.65" customHeight="1" x14ac:dyDescent="0.3">
      <c r="A13" s="42"/>
      <c r="B13" s="42"/>
      <c r="C13" s="146"/>
      <c r="D13" s="156"/>
      <c r="E13" s="147"/>
      <c r="F13" s="147"/>
      <c r="G13" s="147"/>
      <c r="H13" s="147"/>
      <c r="I13" s="157"/>
      <c r="J13" s="147"/>
      <c r="K13" s="147"/>
      <c r="L13" s="147"/>
      <c r="M13" s="147"/>
      <c r="N13" s="42"/>
    </row>
    <row r="14" spans="1:14" ht="15.65" customHeight="1" x14ac:dyDescent="0.3">
      <c r="A14" s="8" t="s">
        <v>146</v>
      </c>
      <c r="C14" s="143"/>
      <c r="D14" s="158"/>
      <c r="E14" s="144"/>
      <c r="F14" s="138"/>
      <c r="G14" s="138"/>
      <c r="H14" s="138"/>
      <c r="I14" s="159"/>
      <c r="J14" s="138"/>
      <c r="K14" s="138"/>
      <c r="L14" s="138"/>
      <c r="M14" s="138"/>
    </row>
    <row r="15" spans="1:14" ht="15.65" customHeight="1" x14ac:dyDescent="0.3">
      <c r="A15" s="9" t="s">
        <v>147</v>
      </c>
      <c r="C15" s="135">
        <v>2469</v>
      </c>
      <c r="D15" s="150">
        <v>864</v>
      </c>
      <c r="E15" s="137">
        <v>569</v>
      </c>
      <c r="F15" s="137">
        <v>528</v>
      </c>
      <c r="G15" s="137">
        <v>508</v>
      </c>
      <c r="H15" s="138"/>
      <c r="I15" s="151">
        <v>2489</v>
      </c>
      <c r="J15" s="137">
        <v>913</v>
      </c>
      <c r="K15" s="137">
        <v>545</v>
      </c>
      <c r="L15" s="137">
        <v>492</v>
      </c>
      <c r="M15" s="137">
        <v>539</v>
      </c>
    </row>
    <row r="16" spans="1:14" ht="15.65" customHeight="1" x14ac:dyDescent="0.3">
      <c r="A16" s="14" t="s">
        <v>148</v>
      </c>
      <c r="C16" s="139">
        <v>2882</v>
      </c>
      <c r="D16" s="152">
        <v>732</v>
      </c>
      <c r="E16" s="134">
        <v>718</v>
      </c>
      <c r="F16" s="134">
        <v>707</v>
      </c>
      <c r="G16" s="134">
        <v>725</v>
      </c>
      <c r="H16" s="138"/>
      <c r="I16" s="153">
        <v>2794</v>
      </c>
      <c r="J16" s="134">
        <v>701</v>
      </c>
      <c r="K16" s="134">
        <v>710</v>
      </c>
      <c r="L16" s="134">
        <v>678</v>
      </c>
      <c r="M16" s="134">
        <v>705</v>
      </c>
    </row>
    <row r="17" spans="1:14" ht="15.65" customHeight="1" x14ac:dyDescent="0.3">
      <c r="A17" s="25" t="s">
        <v>146</v>
      </c>
      <c r="B17" s="51"/>
      <c r="C17" s="160">
        <v>5351</v>
      </c>
      <c r="D17" s="161">
        <v>1596</v>
      </c>
      <c r="E17" s="162">
        <v>1287</v>
      </c>
      <c r="F17" s="162">
        <v>1235</v>
      </c>
      <c r="G17" s="162">
        <v>1233</v>
      </c>
      <c r="H17" s="163"/>
      <c r="I17" s="164">
        <v>5283</v>
      </c>
      <c r="J17" s="162">
        <v>1614</v>
      </c>
      <c r="K17" s="162">
        <v>1255</v>
      </c>
      <c r="L17" s="162">
        <v>1170</v>
      </c>
      <c r="M17" s="162">
        <v>1244</v>
      </c>
      <c r="N17" s="51"/>
    </row>
    <row r="18" spans="1:14" ht="15.65" customHeight="1" x14ac:dyDescent="0.3">
      <c r="A18" s="42"/>
      <c r="B18" s="42"/>
      <c r="C18" s="146"/>
      <c r="D18" s="156"/>
      <c r="E18" s="147"/>
      <c r="F18" s="147"/>
      <c r="G18" s="147"/>
      <c r="H18" s="147"/>
      <c r="I18" s="157"/>
      <c r="J18" s="147"/>
      <c r="K18" s="147"/>
      <c r="L18" s="147"/>
      <c r="M18" s="147"/>
      <c r="N18" s="42"/>
    </row>
    <row r="19" spans="1:14" ht="15.65" customHeight="1" x14ac:dyDescent="0.3">
      <c r="A19" s="5" t="s">
        <v>22</v>
      </c>
      <c r="C19" s="139">
        <v>5364</v>
      </c>
      <c r="D19" s="152">
        <v>1374</v>
      </c>
      <c r="E19" s="134">
        <v>1374</v>
      </c>
      <c r="F19" s="134">
        <v>1305</v>
      </c>
      <c r="G19" s="134">
        <v>1311</v>
      </c>
      <c r="H19" s="138"/>
      <c r="I19" s="153">
        <v>5312</v>
      </c>
      <c r="J19" s="134">
        <v>1367</v>
      </c>
      <c r="K19" s="134">
        <v>1365</v>
      </c>
      <c r="L19" s="134">
        <v>1296</v>
      </c>
      <c r="M19" s="134">
        <v>1284</v>
      </c>
    </row>
    <row r="20" spans="1:14" ht="15.65" customHeight="1" x14ac:dyDescent="0.3">
      <c r="A20" s="42"/>
      <c r="B20" s="42"/>
      <c r="C20" s="49"/>
      <c r="D20" s="44"/>
      <c r="E20" s="19"/>
      <c r="F20" s="19"/>
      <c r="G20" s="19"/>
      <c r="H20" s="19"/>
      <c r="I20" s="43"/>
      <c r="J20" s="19"/>
      <c r="K20" s="19"/>
      <c r="L20" s="19"/>
      <c r="M20" s="19"/>
      <c r="N20" s="42"/>
    </row>
    <row r="21" spans="1:14" ht="15.65" customHeight="1" x14ac:dyDescent="0.3">
      <c r="A21" s="8" t="s">
        <v>149</v>
      </c>
      <c r="C21" s="61">
        <v>0.65900000000000003</v>
      </c>
      <c r="D21" s="58">
        <v>0.66800000000000004</v>
      </c>
      <c r="E21" s="59">
        <v>0.66700000000000004</v>
      </c>
      <c r="F21" s="59">
        <v>0.65300000000000002</v>
      </c>
      <c r="G21" s="59">
        <v>0.64700000000000002</v>
      </c>
      <c r="I21" s="62">
        <v>0.65500000000000003</v>
      </c>
      <c r="J21" s="59">
        <v>0.66400000000000003</v>
      </c>
      <c r="K21" s="59">
        <v>0.66099999999999992</v>
      </c>
      <c r="L21" s="59">
        <v>0.65200000000000002</v>
      </c>
      <c r="M21" s="59">
        <v>0.64300000000000002</v>
      </c>
    </row>
    <row r="22" spans="1:14" ht="15.65" customHeight="1" x14ac:dyDescent="0.3">
      <c r="A22" s="5" t="s">
        <v>46</v>
      </c>
      <c r="C22" s="75">
        <v>1471</v>
      </c>
      <c r="D22" s="55">
        <v>332</v>
      </c>
      <c r="E22" s="56">
        <v>367</v>
      </c>
      <c r="F22" s="56">
        <v>365</v>
      </c>
      <c r="G22" s="56">
        <v>407</v>
      </c>
      <c r="I22" s="78">
        <v>1596</v>
      </c>
      <c r="J22" s="56">
        <v>446</v>
      </c>
      <c r="K22" s="56">
        <v>350</v>
      </c>
      <c r="L22" s="56">
        <v>396</v>
      </c>
      <c r="M22" s="56">
        <v>404</v>
      </c>
    </row>
    <row r="23" spans="1:14" ht="15.65" customHeight="1" x14ac:dyDescent="0.3">
      <c r="A23" s="42"/>
      <c r="B23" s="42"/>
      <c r="C23" s="45"/>
      <c r="D23" s="45"/>
      <c r="E23" s="19"/>
      <c r="F23" s="19"/>
      <c r="G23" s="19"/>
      <c r="H23" s="19"/>
      <c r="I23" s="19"/>
      <c r="J23" s="19"/>
      <c r="K23" s="19"/>
      <c r="L23" s="19"/>
      <c r="M23" s="19"/>
      <c r="N23" s="42"/>
    </row>
    <row r="24" spans="1:14" ht="15.65" customHeight="1" x14ac:dyDescent="0.25">
      <c r="A24" s="193" t="s">
        <v>150</v>
      </c>
      <c r="B24" s="193"/>
      <c r="C24" s="193"/>
      <c r="D24" s="193"/>
      <c r="E24" s="193"/>
      <c r="F24" s="193"/>
      <c r="G24" s="193"/>
      <c r="H24" s="193"/>
      <c r="I24" s="193"/>
      <c r="J24" s="193"/>
      <c r="K24" s="193"/>
      <c r="L24" s="193"/>
      <c r="M24" s="193"/>
      <c r="N24" s="193"/>
    </row>
    <row r="26" spans="1:14" ht="15.65" customHeight="1" x14ac:dyDescent="0.25">
      <c r="A26" s="8" t="s">
        <v>151</v>
      </c>
    </row>
    <row r="27" spans="1:14" ht="15.65" customHeight="1" x14ac:dyDescent="0.25">
      <c r="A27" s="5" t="s">
        <v>152</v>
      </c>
    </row>
    <row r="28" spans="1:14" ht="15.65" customHeight="1" x14ac:dyDescent="0.3">
      <c r="A28" s="19" t="s">
        <v>153</v>
      </c>
      <c r="B28" s="42"/>
      <c r="C28" s="49"/>
      <c r="D28" s="44"/>
      <c r="E28" s="19"/>
      <c r="F28" s="19"/>
      <c r="G28" s="19"/>
      <c r="H28" s="19"/>
      <c r="I28" s="43"/>
      <c r="J28" s="19"/>
      <c r="K28" s="19"/>
      <c r="L28" s="19"/>
      <c r="M28" s="19"/>
      <c r="N28" s="42"/>
    </row>
    <row r="29" spans="1:14" ht="15.65" customHeight="1" x14ac:dyDescent="0.3">
      <c r="A29" s="9" t="s">
        <v>154</v>
      </c>
      <c r="C29" s="135">
        <v>1591</v>
      </c>
      <c r="D29" s="150">
        <v>507</v>
      </c>
      <c r="E29" s="137">
        <v>385</v>
      </c>
      <c r="F29" s="137">
        <v>362</v>
      </c>
      <c r="G29" s="137">
        <v>337</v>
      </c>
      <c r="H29" s="138"/>
      <c r="I29" s="151">
        <v>1914</v>
      </c>
      <c r="J29" s="137">
        <v>561</v>
      </c>
      <c r="K29" s="137">
        <v>459</v>
      </c>
      <c r="L29" s="137">
        <v>451</v>
      </c>
      <c r="M29" s="137">
        <v>443</v>
      </c>
    </row>
    <row r="30" spans="1:14" ht="15.65" customHeight="1" x14ac:dyDescent="0.3">
      <c r="A30" s="9" t="s">
        <v>155</v>
      </c>
      <c r="C30" s="135">
        <v>145</v>
      </c>
      <c r="D30" s="150">
        <v>37</v>
      </c>
      <c r="E30" s="137">
        <v>62</v>
      </c>
      <c r="F30" s="137">
        <v>35</v>
      </c>
      <c r="G30" s="137">
        <v>11</v>
      </c>
      <c r="H30" s="138"/>
      <c r="I30" s="151">
        <v>380</v>
      </c>
      <c r="J30" s="137">
        <v>69</v>
      </c>
      <c r="K30" s="137">
        <v>101</v>
      </c>
      <c r="L30" s="137">
        <v>112</v>
      </c>
      <c r="M30" s="137">
        <v>98</v>
      </c>
    </row>
    <row r="31" spans="1:14" ht="15.65" customHeight="1" x14ac:dyDescent="0.3">
      <c r="A31" s="9" t="s">
        <v>156</v>
      </c>
      <c r="C31" s="135">
        <v>10995</v>
      </c>
      <c r="D31" s="150">
        <v>10995</v>
      </c>
      <c r="E31" s="137">
        <v>10961</v>
      </c>
      <c r="F31" s="137">
        <v>10910</v>
      </c>
      <c r="G31" s="137">
        <v>10779</v>
      </c>
      <c r="H31" s="138"/>
      <c r="I31" s="151">
        <v>10768</v>
      </c>
      <c r="J31" s="137">
        <v>10768</v>
      </c>
      <c r="K31" s="137">
        <v>10699</v>
      </c>
      <c r="L31" s="137">
        <v>10598</v>
      </c>
      <c r="M31" s="137">
        <v>10486</v>
      </c>
    </row>
    <row r="32" spans="1:14" ht="15.65" customHeight="1" x14ac:dyDescent="0.3">
      <c r="A32" s="9" t="s">
        <v>157</v>
      </c>
      <c r="C32" s="80">
        <v>1.11E-2</v>
      </c>
      <c r="D32" s="81">
        <v>1.43E-2</v>
      </c>
      <c r="E32" s="82">
        <v>9.9000000000000008E-3</v>
      </c>
      <c r="F32" s="82">
        <v>0.01</v>
      </c>
      <c r="G32" s="82">
        <v>1.01E-2</v>
      </c>
      <c r="I32" s="83">
        <v>1.21E-2</v>
      </c>
      <c r="J32" s="82">
        <v>1.5300000000000001E-2</v>
      </c>
      <c r="K32" s="82">
        <v>1.1200000000000002E-2</v>
      </c>
      <c r="L32" s="82">
        <v>1.0700000000000001E-2</v>
      </c>
      <c r="M32" s="82">
        <v>1.1000000000000001E-2</v>
      </c>
    </row>
    <row r="33" spans="1:14" ht="15.65" customHeight="1" x14ac:dyDescent="0.3">
      <c r="A33" s="8" t="s">
        <v>158</v>
      </c>
      <c r="C33" s="50"/>
      <c r="D33" s="47"/>
      <c r="E33" s="8"/>
      <c r="I33" s="46"/>
    </row>
    <row r="34" spans="1:14" ht="15.65" customHeight="1" x14ac:dyDescent="0.3">
      <c r="A34" s="9" t="s">
        <v>154</v>
      </c>
      <c r="C34" s="135">
        <v>509</v>
      </c>
      <c r="D34" s="150">
        <v>93</v>
      </c>
      <c r="E34" s="137">
        <v>149</v>
      </c>
      <c r="F34" s="137">
        <v>135</v>
      </c>
      <c r="G34" s="137">
        <v>132</v>
      </c>
      <c r="H34" s="138"/>
      <c r="I34" s="151">
        <v>534</v>
      </c>
      <c r="J34" s="137">
        <v>117</v>
      </c>
      <c r="K34" s="137">
        <v>185</v>
      </c>
      <c r="L34" s="137">
        <v>148</v>
      </c>
      <c r="M34" s="137">
        <v>84</v>
      </c>
    </row>
    <row r="35" spans="1:14" ht="15.65" customHeight="1" x14ac:dyDescent="0.3">
      <c r="A35" s="9" t="s">
        <v>159</v>
      </c>
      <c r="C35" s="135">
        <v>100</v>
      </c>
      <c r="D35" s="150">
        <v>2</v>
      </c>
      <c r="E35" s="137">
        <v>49</v>
      </c>
      <c r="F35" s="137">
        <v>26</v>
      </c>
      <c r="G35" s="137">
        <v>23</v>
      </c>
      <c r="H35" s="138"/>
      <c r="I35" s="151">
        <v>132</v>
      </c>
      <c r="J35" s="137">
        <v>26</v>
      </c>
      <c r="K35" s="137">
        <v>93</v>
      </c>
      <c r="L35" s="137">
        <v>50</v>
      </c>
      <c r="M35" s="137">
        <v>-37</v>
      </c>
    </row>
    <row r="36" spans="1:14" ht="15.65" customHeight="1" x14ac:dyDescent="0.3">
      <c r="A36" s="9" t="s">
        <v>160</v>
      </c>
      <c r="C36" s="135">
        <v>1200</v>
      </c>
      <c r="D36" s="150">
        <v>1200</v>
      </c>
      <c r="E36" s="137">
        <v>1205</v>
      </c>
      <c r="F36" s="137">
        <v>1160</v>
      </c>
      <c r="G36" s="137">
        <v>1129</v>
      </c>
      <c r="H36" s="138"/>
      <c r="I36" s="151">
        <v>1106</v>
      </c>
      <c r="J36" s="137">
        <v>1106</v>
      </c>
      <c r="K36" s="137">
        <v>1161</v>
      </c>
      <c r="L36" s="137">
        <v>1068</v>
      </c>
      <c r="M36" s="137">
        <v>1018</v>
      </c>
    </row>
    <row r="37" spans="1:14" ht="15.65" customHeight="1" x14ac:dyDescent="0.3">
      <c r="A37" s="9" t="s">
        <v>157</v>
      </c>
      <c r="C37" s="80">
        <v>2.9899999999999999E-2</v>
      </c>
      <c r="D37" s="81">
        <v>2.5700000000000001E-2</v>
      </c>
      <c r="E37" s="82">
        <v>2.86E-2</v>
      </c>
      <c r="F37" s="82">
        <v>3.2300000000000002E-2</v>
      </c>
      <c r="G37" s="82">
        <v>3.3399999999999999E-2</v>
      </c>
      <c r="I37" s="83">
        <v>3.1699999999999999E-2</v>
      </c>
      <c r="J37" s="82">
        <v>2.7999999999999997E-2</v>
      </c>
      <c r="K37" s="82">
        <v>2.7999999999999997E-2</v>
      </c>
      <c r="L37" s="82">
        <v>3.2000000000000001E-2</v>
      </c>
      <c r="M37" s="82">
        <v>3.9E-2</v>
      </c>
    </row>
    <row r="38" spans="1:14" ht="15.65" customHeight="1" x14ac:dyDescent="0.3">
      <c r="A38" s="5" t="s">
        <v>161</v>
      </c>
      <c r="C38" s="84">
        <v>56.42</v>
      </c>
      <c r="D38" s="85">
        <v>56.43</v>
      </c>
      <c r="E38" s="86">
        <v>56.7</v>
      </c>
      <c r="F38" s="86">
        <v>55.45</v>
      </c>
      <c r="G38" s="86">
        <v>56.94</v>
      </c>
      <c r="I38" s="87">
        <v>57.98</v>
      </c>
      <c r="J38" s="86">
        <v>58.04</v>
      </c>
      <c r="K38" s="86">
        <v>58.57</v>
      </c>
      <c r="L38" s="86">
        <v>57.24</v>
      </c>
      <c r="M38" s="86">
        <v>58.06</v>
      </c>
    </row>
    <row r="39" spans="1:14" ht="15.65" customHeight="1" x14ac:dyDescent="0.25">
      <c r="A39" s="42"/>
      <c r="B39" s="42"/>
      <c r="C39" s="42"/>
      <c r="D39" s="42"/>
      <c r="E39" s="42"/>
      <c r="F39" s="42"/>
      <c r="G39" s="42"/>
      <c r="H39" s="42"/>
      <c r="I39" s="42"/>
      <c r="J39" s="42"/>
      <c r="K39" s="42"/>
      <c r="L39" s="42"/>
      <c r="M39" s="42"/>
      <c r="N39" s="42"/>
    </row>
    <row r="40" spans="1:14" ht="35.5" customHeight="1" x14ac:dyDescent="0.25">
      <c r="A40" s="188" t="s">
        <v>242</v>
      </c>
      <c r="B40" s="189"/>
      <c r="C40" s="189"/>
      <c r="D40" s="189"/>
      <c r="E40" s="189"/>
      <c r="F40" s="189"/>
      <c r="G40" s="189"/>
      <c r="H40" s="189"/>
      <c r="I40" s="189"/>
      <c r="J40" s="189"/>
      <c r="K40" s="189"/>
      <c r="L40" s="189"/>
      <c r="M40" s="189"/>
      <c r="N40" s="189"/>
    </row>
    <row r="41" spans="1:14" ht="29.5" customHeight="1" x14ac:dyDescent="0.25">
      <c r="A41" s="189"/>
      <c r="B41" s="189"/>
      <c r="C41" s="189"/>
      <c r="D41" s="189"/>
      <c r="E41" s="189"/>
      <c r="F41" s="189"/>
      <c r="G41" s="189"/>
      <c r="H41" s="189"/>
      <c r="I41" s="189"/>
      <c r="J41" s="189"/>
      <c r="K41" s="189"/>
      <c r="L41" s="189"/>
      <c r="M41" s="189"/>
      <c r="N41" s="189"/>
    </row>
    <row r="42" spans="1:14" ht="39.65" customHeight="1" x14ac:dyDescent="0.25">
      <c r="A42" s="189"/>
      <c r="B42" s="189"/>
      <c r="C42" s="189"/>
      <c r="D42" s="189"/>
      <c r="E42" s="189"/>
      <c r="F42" s="189"/>
      <c r="G42" s="189"/>
      <c r="H42" s="189"/>
      <c r="I42" s="189"/>
      <c r="J42" s="189"/>
      <c r="K42" s="189"/>
      <c r="L42" s="189"/>
      <c r="M42" s="189"/>
      <c r="N42" s="189"/>
    </row>
  </sheetData>
  <mergeCells count="2">
    <mergeCell ref="A24:N24"/>
    <mergeCell ref="A40:N42"/>
  </mergeCells>
  <pageMargins left="0.8" right="0.8" top="0.9" bottom="0.9" header="0.8" footer="0.8"/>
  <pageSetup scale="6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48"/>
  <sheetViews>
    <sheetView showRuler="0" workbookViewId="0"/>
  </sheetViews>
  <sheetFormatPr defaultColWidth="13.7265625" defaultRowHeight="15.65" customHeight="1" x14ac:dyDescent="0.25"/>
  <cols>
    <col min="1" max="1" width="46.26953125" customWidth="1"/>
    <col min="2" max="2" width="2.54296875" customWidth="1"/>
    <col min="3" max="3" width="14" customWidth="1"/>
    <col min="4" max="7" width="12.453125" customWidth="1"/>
    <col min="8" max="8" width="2.54296875" customWidth="1"/>
    <col min="9" max="9" width="14" customWidth="1"/>
    <col min="10" max="13" width="12.453125" customWidth="1"/>
    <col min="14" max="14" width="1.7265625" customWidth="1"/>
  </cols>
  <sheetData>
    <row r="1" spans="1:14" ht="15.65" customHeight="1" x14ac:dyDescent="0.3">
      <c r="A1" s="2" t="s">
        <v>0</v>
      </c>
    </row>
    <row r="2" spans="1:14" ht="15.65" customHeight="1" x14ac:dyDescent="0.3">
      <c r="A2" s="2" t="s">
        <v>18</v>
      </c>
    </row>
    <row r="3" spans="1:14" ht="15.65" customHeight="1" x14ac:dyDescent="0.3">
      <c r="A3" s="2" t="s">
        <v>2</v>
      </c>
    </row>
    <row r="4" spans="1:14" ht="15.65" customHeight="1" x14ac:dyDescent="0.3">
      <c r="C4" s="3" t="s">
        <v>3</v>
      </c>
      <c r="D4" s="4"/>
      <c r="I4" s="3" t="s">
        <v>4</v>
      </c>
    </row>
    <row r="5" spans="1:14" ht="15.65" customHeight="1" x14ac:dyDescent="0.3">
      <c r="A5" s="5" t="s">
        <v>141</v>
      </c>
      <c r="C5" s="6" t="s">
        <v>6</v>
      </c>
      <c r="D5" s="6" t="s">
        <v>7</v>
      </c>
      <c r="E5" s="6" t="s">
        <v>8</v>
      </c>
      <c r="F5" s="6" t="s">
        <v>9</v>
      </c>
      <c r="G5" s="6" t="s">
        <v>10</v>
      </c>
      <c r="I5" s="6" t="s">
        <v>6</v>
      </c>
      <c r="J5" s="6" t="s">
        <v>11</v>
      </c>
      <c r="K5" s="6" t="s">
        <v>12</v>
      </c>
      <c r="L5" s="6" t="s">
        <v>13</v>
      </c>
      <c r="M5" s="6" t="s">
        <v>14</v>
      </c>
    </row>
    <row r="6" spans="1:14" ht="15.65" customHeight="1" x14ac:dyDescent="0.3">
      <c r="A6" s="42"/>
      <c r="B6" s="42"/>
      <c r="C6" s="43"/>
      <c r="D6" s="44"/>
      <c r="E6" s="45"/>
      <c r="F6" s="45"/>
      <c r="G6" s="45"/>
      <c r="H6" s="45"/>
      <c r="I6" s="43"/>
      <c r="J6" s="45"/>
      <c r="K6" s="45"/>
      <c r="L6" s="45"/>
      <c r="M6" s="45"/>
      <c r="N6" s="42"/>
    </row>
    <row r="7" spans="1:14" ht="15.65" customHeight="1" x14ac:dyDescent="0.3">
      <c r="A7" s="8" t="s">
        <v>16</v>
      </c>
      <c r="C7" s="46"/>
      <c r="D7" s="47"/>
      <c r="I7" s="46"/>
    </row>
    <row r="8" spans="1:14" ht="15.65" customHeight="1" x14ac:dyDescent="0.3">
      <c r="A8" s="9" t="s">
        <v>142</v>
      </c>
      <c r="C8" s="135">
        <v>7765</v>
      </c>
      <c r="D8" s="150">
        <v>1957</v>
      </c>
      <c r="E8" s="137">
        <v>1957</v>
      </c>
      <c r="F8" s="137">
        <v>1944</v>
      </c>
      <c r="G8" s="137">
        <v>1907</v>
      </c>
      <c r="H8" s="138"/>
      <c r="I8" s="151">
        <v>7750</v>
      </c>
      <c r="J8" s="137">
        <v>1950</v>
      </c>
      <c r="K8" s="137">
        <v>1930</v>
      </c>
      <c r="L8" s="137">
        <v>1935</v>
      </c>
      <c r="M8" s="137">
        <v>1935</v>
      </c>
    </row>
    <row r="9" spans="1:14" ht="15.65" customHeight="1" x14ac:dyDescent="0.3">
      <c r="A9" s="14" t="s">
        <v>143</v>
      </c>
      <c r="C9" s="139">
        <v>68</v>
      </c>
      <c r="D9" s="152">
        <v>17</v>
      </c>
      <c r="E9" s="134">
        <v>17</v>
      </c>
      <c r="F9" s="134">
        <v>17</v>
      </c>
      <c r="G9" s="134">
        <v>17</v>
      </c>
      <c r="H9" s="138"/>
      <c r="I9" s="153">
        <v>75</v>
      </c>
      <c r="J9" s="134">
        <v>18</v>
      </c>
      <c r="K9" s="134">
        <v>32</v>
      </c>
      <c r="L9" s="134">
        <v>13</v>
      </c>
      <c r="M9" s="134">
        <v>12</v>
      </c>
    </row>
    <row r="10" spans="1:14" ht="15.65" customHeight="1" x14ac:dyDescent="0.3">
      <c r="A10" s="79" t="s">
        <v>144</v>
      </c>
      <c r="B10" s="42"/>
      <c r="C10" s="140">
        <v>7833</v>
      </c>
      <c r="D10" s="154">
        <v>1974</v>
      </c>
      <c r="E10" s="141">
        <v>1974</v>
      </c>
      <c r="F10" s="141">
        <v>1961</v>
      </c>
      <c r="G10" s="141">
        <v>1924</v>
      </c>
      <c r="H10" s="142"/>
      <c r="I10" s="155">
        <v>7825</v>
      </c>
      <c r="J10" s="141">
        <v>1968</v>
      </c>
      <c r="K10" s="141">
        <v>1962</v>
      </c>
      <c r="L10" s="141">
        <v>1948</v>
      </c>
      <c r="M10" s="141">
        <v>1947</v>
      </c>
      <c r="N10" s="42"/>
    </row>
    <row r="11" spans="1:14" ht="15.65" customHeight="1" x14ac:dyDescent="0.3">
      <c r="A11" s="14" t="s">
        <v>145</v>
      </c>
      <c r="C11" s="139">
        <v>35</v>
      </c>
      <c r="D11" s="152">
        <v>10</v>
      </c>
      <c r="E11" s="134">
        <v>7</v>
      </c>
      <c r="F11" s="134">
        <v>7</v>
      </c>
      <c r="G11" s="134">
        <v>11</v>
      </c>
      <c r="H11" s="138"/>
      <c r="I11" s="153">
        <v>51</v>
      </c>
      <c r="J11" s="134">
        <v>15</v>
      </c>
      <c r="K11" s="134">
        <v>8</v>
      </c>
      <c r="L11" s="134">
        <v>16</v>
      </c>
      <c r="M11" s="134">
        <v>12</v>
      </c>
    </row>
    <row r="12" spans="1:14" ht="15.65" customHeight="1" x14ac:dyDescent="0.3">
      <c r="A12" s="25" t="s">
        <v>16</v>
      </c>
      <c r="B12" s="51"/>
      <c r="C12" s="160">
        <v>7868</v>
      </c>
      <c r="D12" s="161">
        <v>1984</v>
      </c>
      <c r="E12" s="162">
        <v>1981</v>
      </c>
      <c r="F12" s="162">
        <v>1968</v>
      </c>
      <c r="G12" s="162">
        <v>1935</v>
      </c>
      <c r="H12" s="163"/>
      <c r="I12" s="164">
        <v>7876</v>
      </c>
      <c r="J12" s="162">
        <v>1983</v>
      </c>
      <c r="K12" s="162">
        <v>1970</v>
      </c>
      <c r="L12" s="162">
        <v>1964</v>
      </c>
      <c r="M12" s="162">
        <v>1959</v>
      </c>
      <c r="N12" s="51"/>
    </row>
    <row r="13" spans="1:14" ht="15.65" customHeight="1" x14ac:dyDescent="0.3">
      <c r="A13" s="42"/>
      <c r="B13" s="42"/>
      <c r="C13" s="146"/>
      <c r="D13" s="156"/>
      <c r="E13" s="147"/>
      <c r="F13" s="147"/>
      <c r="G13" s="147"/>
      <c r="H13" s="147"/>
      <c r="I13" s="157"/>
      <c r="J13" s="147"/>
      <c r="K13" s="147"/>
      <c r="L13" s="147"/>
      <c r="M13" s="147"/>
      <c r="N13" s="42"/>
    </row>
    <row r="14" spans="1:14" ht="15.65" customHeight="1" x14ac:dyDescent="0.3">
      <c r="A14" s="5" t="s">
        <v>146</v>
      </c>
      <c r="C14" s="139">
        <v>3283</v>
      </c>
      <c r="D14" s="152">
        <v>807</v>
      </c>
      <c r="E14" s="134">
        <v>828</v>
      </c>
      <c r="F14" s="134">
        <v>821</v>
      </c>
      <c r="G14" s="134">
        <v>827</v>
      </c>
      <c r="H14" s="138"/>
      <c r="I14" s="153">
        <v>3358</v>
      </c>
      <c r="J14" s="134">
        <v>814</v>
      </c>
      <c r="K14" s="134">
        <v>837</v>
      </c>
      <c r="L14" s="134">
        <v>848</v>
      </c>
      <c r="M14" s="134">
        <v>859</v>
      </c>
    </row>
    <row r="15" spans="1:14" ht="15.65" customHeight="1" x14ac:dyDescent="0.3">
      <c r="A15" s="42"/>
      <c r="B15" s="42"/>
      <c r="C15" s="146"/>
      <c r="D15" s="156"/>
      <c r="E15" s="147"/>
      <c r="F15" s="147"/>
      <c r="G15" s="147"/>
      <c r="H15" s="147"/>
      <c r="I15" s="157"/>
      <c r="J15" s="147"/>
      <c r="K15" s="147"/>
      <c r="L15" s="147"/>
      <c r="M15" s="147"/>
      <c r="N15" s="42"/>
    </row>
    <row r="16" spans="1:14" ht="15.65" customHeight="1" x14ac:dyDescent="0.3">
      <c r="A16" s="5" t="s">
        <v>22</v>
      </c>
      <c r="C16" s="139">
        <v>4585</v>
      </c>
      <c r="D16" s="152">
        <v>1177</v>
      </c>
      <c r="E16" s="134">
        <v>1153</v>
      </c>
      <c r="F16" s="134">
        <v>1147</v>
      </c>
      <c r="G16" s="134">
        <v>1108</v>
      </c>
      <c r="H16" s="138"/>
      <c r="I16" s="153">
        <v>4518</v>
      </c>
      <c r="J16" s="134">
        <v>1169</v>
      </c>
      <c r="K16" s="134">
        <v>1133</v>
      </c>
      <c r="L16" s="134">
        <v>1116</v>
      </c>
      <c r="M16" s="134">
        <v>1100</v>
      </c>
    </row>
    <row r="17" spans="1:14" ht="15.65" customHeight="1" x14ac:dyDescent="0.3">
      <c r="A17" s="42"/>
      <c r="B17" s="42"/>
      <c r="C17" s="49"/>
      <c r="D17" s="44"/>
      <c r="E17" s="19"/>
      <c r="F17" s="19"/>
      <c r="G17" s="19"/>
      <c r="H17" s="19"/>
      <c r="I17" s="43"/>
      <c r="J17" s="19"/>
      <c r="K17" s="19"/>
      <c r="L17" s="19"/>
      <c r="M17" s="19"/>
      <c r="N17" s="42"/>
    </row>
    <row r="18" spans="1:14" ht="15.65" customHeight="1" x14ac:dyDescent="0.3">
      <c r="A18" s="8" t="s">
        <v>162</v>
      </c>
      <c r="C18" s="61">
        <v>0.58299999999999996</v>
      </c>
      <c r="D18" s="58">
        <v>0.59299999999999997</v>
      </c>
      <c r="E18" s="59">
        <v>0.58199999999999996</v>
      </c>
      <c r="F18" s="59">
        <v>0.58299999999999996</v>
      </c>
      <c r="G18" s="59">
        <v>0.57299999999999995</v>
      </c>
      <c r="I18" s="62">
        <v>0.57399999999999995</v>
      </c>
      <c r="J18" s="59">
        <v>0.59</v>
      </c>
      <c r="K18" s="59">
        <v>0.57500000000000007</v>
      </c>
      <c r="L18" s="59">
        <v>0.56799999999999995</v>
      </c>
      <c r="M18" s="59">
        <v>0.56200000000000006</v>
      </c>
    </row>
    <row r="19" spans="1:14" ht="15.65" customHeight="1" x14ac:dyDescent="0.3">
      <c r="A19" s="5" t="s">
        <v>46</v>
      </c>
      <c r="C19" s="75">
        <v>1803</v>
      </c>
      <c r="D19" s="55">
        <v>476</v>
      </c>
      <c r="E19" s="56">
        <v>477</v>
      </c>
      <c r="F19" s="56">
        <v>404</v>
      </c>
      <c r="G19" s="56">
        <v>446</v>
      </c>
      <c r="I19" s="78">
        <v>1939</v>
      </c>
      <c r="J19" s="56">
        <v>439</v>
      </c>
      <c r="K19" s="56">
        <v>511</v>
      </c>
      <c r="L19" s="56">
        <v>509</v>
      </c>
      <c r="M19" s="56">
        <v>480</v>
      </c>
    </row>
    <row r="20" spans="1:14" ht="15.65" customHeight="1" x14ac:dyDescent="0.3">
      <c r="A20" s="42"/>
      <c r="B20" s="42"/>
      <c r="C20" s="19"/>
      <c r="D20" s="45"/>
      <c r="E20" s="19"/>
      <c r="F20" s="19"/>
      <c r="G20" s="19"/>
      <c r="H20" s="45"/>
      <c r="I20" s="19"/>
      <c r="J20" s="45"/>
      <c r="K20" s="45"/>
      <c r="L20" s="45"/>
      <c r="M20" s="45"/>
      <c r="N20" s="42"/>
    </row>
    <row r="22" spans="1:14" ht="15.65" customHeight="1" x14ac:dyDescent="0.25">
      <c r="A22" s="8" t="s">
        <v>163</v>
      </c>
    </row>
    <row r="23" spans="1:14" ht="15.65" customHeight="1" x14ac:dyDescent="0.25">
      <c r="A23" s="5" t="s">
        <v>164</v>
      </c>
    </row>
    <row r="24" spans="1:14" ht="15.65" customHeight="1" x14ac:dyDescent="0.3">
      <c r="A24" s="42"/>
      <c r="B24" s="42"/>
      <c r="C24" s="43"/>
      <c r="D24" s="44"/>
      <c r="E24" s="19"/>
      <c r="F24" s="19"/>
      <c r="G24" s="19"/>
      <c r="H24" s="45"/>
      <c r="I24" s="43"/>
      <c r="J24" s="45"/>
      <c r="K24" s="45"/>
      <c r="L24" s="45"/>
      <c r="M24" s="45"/>
      <c r="N24" s="42"/>
    </row>
    <row r="25" spans="1:14" ht="15.65" customHeight="1" x14ac:dyDescent="0.3">
      <c r="A25" s="8" t="s">
        <v>165</v>
      </c>
      <c r="C25" s="135">
        <v>10514</v>
      </c>
      <c r="D25" s="150">
        <v>10514</v>
      </c>
      <c r="E25" s="137">
        <v>10438</v>
      </c>
      <c r="F25" s="137">
        <v>10354</v>
      </c>
      <c r="G25" s="137">
        <v>10270</v>
      </c>
      <c r="H25" s="138"/>
      <c r="I25" s="151">
        <v>10205</v>
      </c>
      <c r="J25" s="137">
        <v>10205</v>
      </c>
      <c r="K25" s="137">
        <v>10145</v>
      </c>
      <c r="L25" s="137">
        <v>10061</v>
      </c>
      <c r="M25" s="137">
        <v>9992</v>
      </c>
    </row>
    <row r="26" spans="1:14" ht="15.65" customHeight="1" x14ac:dyDescent="0.3">
      <c r="A26" s="8" t="s">
        <v>166</v>
      </c>
      <c r="C26" s="148"/>
      <c r="D26" s="170"/>
      <c r="E26" s="149"/>
      <c r="F26" s="138"/>
      <c r="G26" s="138"/>
      <c r="H26" s="138"/>
      <c r="I26" s="171"/>
      <c r="J26" s="138"/>
      <c r="K26" s="138"/>
      <c r="L26" s="138"/>
      <c r="M26" s="138"/>
    </row>
    <row r="27" spans="1:14" ht="15.65" customHeight="1" x14ac:dyDescent="0.3">
      <c r="A27" s="9" t="s">
        <v>155</v>
      </c>
      <c r="C27" s="135">
        <v>51</v>
      </c>
      <c r="D27" s="150">
        <v>11</v>
      </c>
      <c r="E27" s="137">
        <v>20</v>
      </c>
      <c r="F27" s="137">
        <v>16</v>
      </c>
      <c r="G27" s="137">
        <v>4</v>
      </c>
      <c r="H27" s="138"/>
      <c r="I27" s="151">
        <v>47</v>
      </c>
      <c r="J27" s="137">
        <v>14</v>
      </c>
      <c r="K27" s="137">
        <v>13</v>
      </c>
      <c r="L27" s="137">
        <v>13</v>
      </c>
      <c r="M27" s="137">
        <v>7</v>
      </c>
    </row>
    <row r="28" spans="1:14" ht="15.65" customHeight="1" x14ac:dyDescent="0.3">
      <c r="A28" s="9" t="s">
        <v>167</v>
      </c>
      <c r="C28" s="135">
        <v>4856</v>
      </c>
      <c r="D28" s="150">
        <v>4856</v>
      </c>
      <c r="E28" s="137">
        <v>4845</v>
      </c>
      <c r="F28" s="137">
        <v>4825</v>
      </c>
      <c r="G28" s="137">
        <v>4687</v>
      </c>
      <c r="H28" s="138"/>
      <c r="I28" s="151">
        <v>4683</v>
      </c>
      <c r="J28" s="137">
        <v>4683</v>
      </c>
      <c r="K28" s="137">
        <v>4669</v>
      </c>
      <c r="L28" s="137">
        <v>4656</v>
      </c>
      <c r="M28" s="137">
        <v>4643</v>
      </c>
    </row>
    <row r="29" spans="1:14" ht="15.65" customHeight="1" x14ac:dyDescent="0.3">
      <c r="A29" s="8" t="s">
        <v>168</v>
      </c>
      <c r="C29" s="88">
        <v>136.30000000000001</v>
      </c>
      <c r="D29" s="89">
        <v>135.66</v>
      </c>
      <c r="E29" s="90">
        <v>136.05000000000001</v>
      </c>
      <c r="F29" s="90">
        <v>135.74</v>
      </c>
      <c r="G29" s="90">
        <v>136.97</v>
      </c>
      <c r="I29" s="91">
        <v>140.12</v>
      </c>
      <c r="J29" s="90">
        <v>140.31</v>
      </c>
      <c r="K29" s="90">
        <v>140.36000000000001</v>
      </c>
      <c r="L29" s="90">
        <v>139.62</v>
      </c>
      <c r="M29" s="90">
        <v>140.1</v>
      </c>
    </row>
    <row r="30" spans="1:14" ht="15.65" customHeight="1" x14ac:dyDescent="0.3">
      <c r="C30" s="54"/>
      <c r="D30" s="52"/>
      <c r="E30" s="26"/>
      <c r="I30" s="53"/>
    </row>
    <row r="31" spans="1:14" ht="15.65" customHeight="1" x14ac:dyDescent="0.3">
      <c r="A31" s="5" t="s">
        <v>169</v>
      </c>
      <c r="C31" s="92">
        <v>0.46200000000000002</v>
      </c>
      <c r="D31" s="93">
        <v>0.46200000000000002</v>
      </c>
      <c r="E31" s="94">
        <v>0.46399999999999997</v>
      </c>
      <c r="F31" s="94">
        <v>0.46600000000000003</v>
      </c>
      <c r="G31" s="94">
        <v>0.45600000000000002</v>
      </c>
      <c r="I31" s="95">
        <v>0.45900000000000002</v>
      </c>
      <c r="J31" s="94">
        <v>0.45900000000000002</v>
      </c>
      <c r="K31" s="94">
        <v>0.46</v>
      </c>
      <c r="L31" s="94">
        <v>0.46299999999999997</v>
      </c>
      <c r="M31" s="94">
        <v>0.46500000000000002</v>
      </c>
    </row>
    <row r="32" spans="1:14" ht="15.65" customHeight="1" x14ac:dyDescent="0.3">
      <c r="A32" s="42"/>
      <c r="B32" s="42"/>
      <c r="C32" s="43"/>
      <c r="D32" s="44"/>
      <c r="E32" s="19"/>
      <c r="F32" s="19"/>
      <c r="G32" s="19"/>
      <c r="H32" s="45"/>
      <c r="I32" s="43"/>
      <c r="J32" s="45"/>
      <c r="K32" s="45"/>
      <c r="L32" s="45"/>
      <c r="M32" s="45"/>
      <c r="N32" s="42"/>
    </row>
    <row r="33" spans="1:14" ht="15.65" customHeight="1" x14ac:dyDescent="0.3">
      <c r="A33" s="8" t="s">
        <v>170</v>
      </c>
      <c r="C33" s="46"/>
      <c r="D33" s="47"/>
      <c r="E33" s="8"/>
      <c r="I33" s="46"/>
    </row>
    <row r="34" spans="1:14" ht="15.65" customHeight="1" x14ac:dyDescent="0.3">
      <c r="A34" s="9" t="s">
        <v>155</v>
      </c>
      <c r="C34" s="135">
        <v>100</v>
      </c>
      <c r="D34" s="150">
        <v>22</v>
      </c>
      <c r="E34" s="137">
        <v>29</v>
      </c>
      <c r="F34" s="137">
        <v>26</v>
      </c>
      <c r="G34" s="137">
        <v>23</v>
      </c>
      <c r="H34" s="138"/>
      <c r="I34" s="151">
        <v>111</v>
      </c>
      <c r="J34" s="137">
        <v>26</v>
      </c>
      <c r="K34" s="137">
        <v>33</v>
      </c>
      <c r="L34" s="137">
        <v>26</v>
      </c>
      <c r="M34" s="137">
        <v>26</v>
      </c>
    </row>
    <row r="35" spans="1:14" ht="15.65" customHeight="1" x14ac:dyDescent="0.3">
      <c r="A35" s="9" t="s">
        <v>171</v>
      </c>
      <c r="C35" s="135">
        <v>4497</v>
      </c>
      <c r="D35" s="150">
        <v>4497</v>
      </c>
      <c r="E35" s="137">
        <v>4475</v>
      </c>
      <c r="F35" s="137">
        <v>4446</v>
      </c>
      <c r="G35" s="137">
        <v>4296</v>
      </c>
      <c r="H35" s="138"/>
      <c r="I35" s="151">
        <v>4273</v>
      </c>
      <c r="J35" s="137">
        <v>4273</v>
      </c>
      <c r="K35" s="137">
        <v>4247</v>
      </c>
      <c r="L35" s="137">
        <v>4214</v>
      </c>
      <c r="M35" s="137">
        <v>4188</v>
      </c>
    </row>
    <row r="36" spans="1:14" ht="15.65" customHeight="1" x14ac:dyDescent="0.3">
      <c r="A36" s="8" t="s">
        <v>172</v>
      </c>
      <c r="C36" s="143"/>
      <c r="D36" s="158"/>
      <c r="E36" s="144"/>
      <c r="F36" s="138"/>
      <c r="G36" s="138"/>
      <c r="H36" s="138"/>
      <c r="I36" s="159"/>
      <c r="J36" s="138"/>
      <c r="K36" s="138"/>
      <c r="L36" s="138"/>
      <c r="M36" s="138"/>
    </row>
    <row r="37" spans="1:14" ht="15.65" customHeight="1" x14ac:dyDescent="0.3">
      <c r="A37" s="9" t="s">
        <v>173</v>
      </c>
      <c r="C37" s="135">
        <v>-114</v>
      </c>
      <c r="D37" s="150">
        <v>-21</v>
      </c>
      <c r="E37" s="137">
        <v>-36</v>
      </c>
      <c r="F37" s="137">
        <v>-25</v>
      </c>
      <c r="G37" s="137">
        <v>-32</v>
      </c>
      <c r="H37" s="138"/>
      <c r="I37" s="151">
        <v>-134</v>
      </c>
      <c r="J37" s="137">
        <v>-35</v>
      </c>
      <c r="K37" s="137">
        <v>-39</v>
      </c>
      <c r="L37" s="137">
        <v>-33</v>
      </c>
      <c r="M37" s="137">
        <v>-27</v>
      </c>
    </row>
    <row r="38" spans="1:14" ht="15.65" customHeight="1" x14ac:dyDescent="0.3">
      <c r="A38" s="9" t="s">
        <v>174</v>
      </c>
      <c r="C38" s="135">
        <v>2503</v>
      </c>
      <c r="D38" s="150">
        <v>2503</v>
      </c>
      <c r="E38" s="137">
        <v>2524</v>
      </c>
      <c r="F38" s="137">
        <v>2560</v>
      </c>
      <c r="G38" s="137">
        <v>2585</v>
      </c>
      <c r="H38" s="138"/>
      <c r="I38" s="151">
        <v>2617</v>
      </c>
      <c r="J38" s="137">
        <v>2617</v>
      </c>
      <c r="K38" s="137">
        <v>2652</v>
      </c>
      <c r="L38" s="137">
        <v>2691</v>
      </c>
      <c r="M38" s="137">
        <v>2724</v>
      </c>
    </row>
    <row r="39" spans="1:14" ht="15.65" customHeight="1" x14ac:dyDescent="0.3">
      <c r="A39" s="8" t="s">
        <v>175</v>
      </c>
      <c r="C39" s="148"/>
      <c r="D39" s="170"/>
      <c r="E39" s="149"/>
      <c r="F39" s="138"/>
      <c r="G39" s="138"/>
      <c r="H39" s="138"/>
      <c r="I39" s="171"/>
      <c r="J39" s="138"/>
      <c r="K39" s="138"/>
      <c r="L39" s="138"/>
      <c r="M39" s="138"/>
    </row>
    <row r="40" spans="1:14" ht="15.65" customHeight="1" x14ac:dyDescent="0.3">
      <c r="A40" s="9" t="s">
        <v>159</v>
      </c>
      <c r="C40" s="135">
        <v>20</v>
      </c>
      <c r="D40" s="150">
        <v>5</v>
      </c>
      <c r="E40" s="137">
        <v>7</v>
      </c>
      <c r="F40" s="137">
        <v>3</v>
      </c>
      <c r="G40" s="137">
        <v>5</v>
      </c>
      <c r="H40" s="138"/>
      <c r="I40" s="151">
        <v>44</v>
      </c>
      <c r="J40" s="137">
        <v>13</v>
      </c>
      <c r="K40" s="137">
        <v>19</v>
      </c>
      <c r="L40" s="137">
        <v>13</v>
      </c>
      <c r="M40" s="137">
        <v>-1</v>
      </c>
    </row>
    <row r="41" spans="1:14" ht="15.65" customHeight="1" x14ac:dyDescent="0.3">
      <c r="A41" s="9" t="s">
        <v>176</v>
      </c>
      <c r="C41" s="135">
        <v>153</v>
      </c>
      <c r="D41" s="150">
        <v>153</v>
      </c>
      <c r="E41" s="137">
        <v>148</v>
      </c>
      <c r="F41" s="137">
        <v>141</v>
      </c>
      <c r="G41" s="137">
        <v>138</v>
      </c>
      <c r="H41" s="138"/>
      <c r="I41" s="151">
        <v>133</v>
      </c>
      <c r="J41" s="137">
        <v>133</v>
      </c>
      <c r="K41" s="137">
        <v>120</v>
      </c>
      <c r="L41" s="137">
        <v>101</v>
      </c>
      <c r="M41" s="137">
        <v>88</v>
      </c>
    </row>
    <row r="42" spans="1:14" ht="15.65" customHeight="1" x14ac:dyDescent="0.3">
      <c r="A42" s="8" t="s">
        <v>177</v>
      </c>
      <c r="C42" s="148"/>
      <c r="D42" s="170"/>
      <c r="E42" s="149"/>
      <c r="F42" s="138"/>
      <c r="G42" s="138"/>
      <c r="H42" s="138"/>
      <c r="I42" s="171"/>
      <c r="J42" s="138"/>
      <c r="K42" s="138"/>
      <c r="L42" s="138"/>
      <c r="M42" s="138"/>
    </row>
    <row r="43" spans="1:14" ht="15.65" customHeight="1" x14ac:dyDescent="0.3">
      <c r="A43" s="9" t="s">
        <v>173</v>
      </c>
      <c r="C43" s="135">
        <v>-118</v>
      </c>
      <c r="D43" s="150">
        <v>-32</v>
      </c>
      <c r="E43" s="137">
        <v>-31</v>
      </c>
      <c r="F43" s="137">
        <v>-29</v>
      </c>
      <c r="G43" s="137">
        <v>-26</v>
      </c>
      <c r="H43" s="138"/>
      <c r="I43" s="151">
        <v>-122</v>
      </c>
      <c r="J43" s="137">
        <v>-27</v>
      </c>
      <c r="K43" s="137">
        <v>-29</v>
      </c>
      <c r="L43" s="137">
        <v>-31</v>
      </c>
      <c r="M43" s="137">
        <v>-35</v>
      </c>
    </row>
    <row r="44" spans="1:14" ht="15.65" customHeight="1" x14ac:dyDescent="0.3">
      <c r="A44" s="14" t="s">
        <v>178</v>
      </c>
      <c r="C44" s="139">
        <v>1389</v>
      </c>
      <c r="D44" s="152">
        <v>1389</v>
      </c>
      <c r="E44" s="134">
        <v>1421</v>
      </c>
      <c r="F44" s="134">
        <v>1452</v>
      </c>
      <c r="G44" s="134">
        <v>1481</v>
      </c>
      <c r="H44" s="138"/>
      <c r="I44" s="153">
        <v>1507</v>
      </c>
      <c r="J44" s="134">
        <v>1507</v>
      </c>
      <c r="K44" s="134">
        <v>1534</v>
      </c>
      <c r="L44" s="134">
        <v>1563</v>
      </c>
      <c r="M44" s="134">
        <v>1594</v>
      </c>
    </row>
    <row r="45" spans="1:14" ht="15.65" customHeight="1" x14ac:dyDescent="0.25">
      <c r="A45" s="42"/>
      <c r="B45" s="42"/>
      <c r="C45" s="42"/>
      <c r="D45" s="42"/>
      <c r="E45" s="42"/>
      <c r="F45" s="42"/>
      <c r="G45" s="42"/>
      <c r="H45" s="42"/>
      <c r="I45" s="42"/>
      <c r="J45" s="42"/>
      <c r="K45" s="42"/>
      <c r="L45" s="42"/>
      <c r="M45" s="42"/>
      <c r="N45" s="42"/>
    </row>
    <row r="46" spans="1:14" ht="24.65" customHeight="1" x14ac:dyDescent="0.25">
      <c r="A46" s="188" t="s">
        <v>179</v>
      </c>
      <c r="B46" s="189"/>
      <c r="C46" s="189"/>
      <c r="D46" s="189"/>
      <c r="E46" s="189"/>
      <c r="F46" s="189"/>
      <c r="G46" s="189"/>
      <c r="H46" s="189"/>
      <c r="I46" s="189"/>
      <c r="J46" s="189"/>
      <c r="K46" s="189"/>
      <c r="L46" s="189"/>
      <c r="M46" s="189"/>
      <c r="N46" s="189"/>
    </row>
    <row r="47" spans="1:14" ht="24.65" customHeight="1" x14ac:dyDescent="0.25">
      <c r="A47" s="189"/>
      <c r="B47" s="189"/>
      <c r="C47" s="189"/>
      <c r="D47" s="189"/>
      <c r="E47" s="189"/>
      <c r="F47" s="189"/>
      <c r="G47" s="189"/>
      <c r="H47" s="189"/>
      <c r="I47" s="189"/>
      <c r="J47" s="189"/>
      <c r="K47" s="189"/>
      <c r="L47" s="189"/>
      <c r="M47" s="189"/>
      <c r="N47" s="189"/>
    </row>
    <row r="48" spans="1:14" ht="32.15" customHeight="1" x14ac:dyDescent="0.25">
      <c r="A48" s="189"/>
      <c r="B48" s="189"/>
      <c r="C48" s="189"/>
      <c r="D48" s="189"/>
      <c r="E48" s="189"/>
      <c r="F48" s="189"/>
      <c r="G48" s="189"/>
      <c r="H48" s="189"/>
      <c r="I48" s="189"/>
      <c r="J48" s="189"/>
      <c r="K48" s="189"/>
      <c r="L48" s="189"/>
      <c r="M48" s="189"/>
      <c r="N48" s="189"/>
    </row>
  </sheetData>
  <mergeCells count="1">
    <mergeCell ref="A46:N48"/>
  </mergeCells>
  <pageMargins left="0.8" right="0.8" top="0.9" bottom="0.9" header="0.8" footer="0.8"/>
  <pageSetup scale="61"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6B4AA4B2EBF14B83848C19962AC07F" ma:contentTypeVersion="20" ma:contentTypeDescription="Create a new document." ma:contentTypeScope="" ma:versionID="e240357a4a4458f05f5caf3378245961">
  <xsd:schema xmlns:xsd="http://www.w3.org/2001/XMLSchema" xmlns:xs="http://www.w3.org/2001/XMLSchema" xmlns:p="http://schemas.microsoft.com/office/2006/metadata/properties" xmlns:ns1="http://schemas.microsoft.com/sharepoint/v3" xmlns:ns2="297f2f28-7850-4882-8f55-de06ccbfa13c" xmlns:ns3="43fbedeb-653c-43af-9c35-ea7cb58c9a73" targetNamespace="http://schemas.microsoft.com/office/2006/metadata/properties" ma:root="true" ma:fieldsID="f820989be35ac3267080d6491a8bd452" ns1:_="" ns2:_="" ns3:_="">
    <xsd:import namespace="http://schemas.microsoft.com/sharepoint/v3"/>
    <xsd:import namespace="297f2f28-7850-4882-8f55-de06ccbfa13c"/>
    <xsd:import namespace="43fbedeb-653c-43af-9c35-ea7cb58c9a7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EventHashCode" minOccurs="0"/>
                <xsd:element ref="ns3:MediaServiceGenerationTime" minOccurs="0"/>
                <xsd:element ref="ns1:_ip_UnifiedCompliancePolicyProperties" minOccurs="0"/>
                <xsd:element ref="ns1:_ip_UnifiedCompliancePolicyUIAc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f2f28-7850-4882-8f55-de06ccbfa13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583e2101-0d16-4e46-a062-10b973e30ab2}" ma:internalName="TaxCatchAll" ma:showField="CatchAllData" ma:web="297f2f28-7850-4882-8f55-de06ccbfa13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fbedeb-653c-43af-9c35-ea7cb58c9a7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2997613-f029-4921-9644-c8eb54c920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3fbedeb-653c-43af-9c35-ea7cb58c9a73">
      <Terms xmlns="http://schemas.microsoft.com/office/infopath/2007/PartnerControls"/>
    </lcf76f155ced4ddcb4097134ff3c332f>
    <_ip_UnifiedCompliancePolicyProperties xmlns="http://schemas.microsoft.com/sharepoint/v3" xsi:nil="true"/>
    <TaxCatchAll xmlns="297f2f28-7850-4882-8f55-de06ccbfa13c" xsi:nil="true"/>
  </documentManagement>
</p:properties>
</file>

<file path=customXml/itemProps1.xml><?xml version="1.0" encoding="utf-8"?>
<ds:datastoreItem xmlns:ds="http://schemas.openxmlformats.org/officeDocument/2006/customXml" ds:itemID="{155C65D1-F89D-4294-A515-267F6F9D6BCB}">
  <ds:schemaRefs>
    <ds:schemaRef ds:uri="http://schemas.microsoft.com/sharepoint/v3/contenttype/forms"/>
  </ds:schemaRefs>
</ds:datastoreItem>
</file>

<file path=customXml/itemProps2.xml><?xml version="1.0" encoding="utf-8"?>
<ds:datastoreItem xmlns:ds="http://schemas.openxmlformats.org/officeDocument/2006/customXml" ds:itemID="{3FE3BFE2-C83C-4140-857B-8976D986B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7f2f28-7850-4882-8f55-de06ccbfa13c"/>
    <ds:schemaRef ds:uri="43fbedeb-653c-43af-9c35-ea7cb58c9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54ABD2-52F6-4376-ACF7-FD55F1045A6A}">
  <ds:schemaRefs>
    <ds:schemaRef ds:uri="http://purl.org/dc/terms/"/>
    <ds:schemaRef ds:uri="http://purl.org/dc/elements/1.1/"/>
    <ds:schemaRef ds:uri="http://schemas.microsoft.com/sharepoint/v3"/>
    <ds:schemaRef ds:uri="http://purl.org/dc/dcmitype/"/>
    <ds:schemaRef ds:uri="http://schemas.microsoft.com/office/2006/documentManagement/types"/>
    <ds:schemaRef ds:uri="http://schemas.microsoft.com/office/2006/metadata/properties"/>
    <ds:schemaRef ds:uri="http://schemas.microsoft.com/office/infopath/2007/PartnerControls"/>
    <ds:schemaRef ds:uri="297f2f28-7850-4882-8f55-de06ccbfa13c"/>
    <ds:schemaRef ds:uri="http://schemas.openxmlformats.org/package/2006/metadata/core-properties"/>
    <ds:schemaRef ds:uri="43fbedeb-653c-43af-9c35-ea7cb58c9a7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vt:lpstr>
      <vt:lpstr>Consolidated Financial Results</vt:lpstr>
      <vt:lpstr>Additional Information</vt:lpstr>
      <vt:lpstr>Free Cash Flow</vt:lpstr>
      <vt:lpstr>Adjusted Net Debt</vt:lpstr>
      <vt:lpstr>Balance Sheet</vt:lpstr>
      <vt:lpstr>Cash Flow</vt:lpstr>
      <vt:lpstr>Wireless</vt:lpstr>
      <vt:lpstr>Cable</vt:lpstr>
      <vt:lpstr>Media</vt:lpstr>
      <vt:lpstr>Key Performance Indicators</vt:lpstr>
      <vt:lpstr>Non-GAAP and Other Financial Me</vt:lpstr>
      <vt:lpstr>Non-GAAP and Other Financial</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Anureet Mangat</cp:lastModifiedBy>
  <cp:revision>2</cp:revision>
  <cp:lastPrinted>2026-01-23T21:40:18Z</cp:lastPrinted>
  <dcterms:modified xsi:type="dcterms:W3CDTF">2026-01-23T21:47:27Z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0x010100046B4AA4B2EBF14B83848C19962AC07F</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